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595" windowWidth="15480" windowHeight="6225" activeTab="0"/>
  </bookViews>
  <sheets>
    <sheet name="ΓΥΜΝΑΣΙΑ" sheetId="1" r:id="rId1"/>
    <sheet name="ΓΕΝΙΚΑ ΛΥΚΕΙΑ" sheetId="2" r:id="rId2"/>
    <sheet name="ΕΠΑΛ" sheetId="3" r:id="rId3"/>
  </sheets>
  <externalReferences>
    <externalReference r:id="rId6"/>
  </externalReferences>
  <definedNames>
    <definedName name="_xlnm.Print_Area" localSheetId="1">'ΓΕΝΙΚΑ ΛΥΚΕΙΑ'!$A$1:$N$52</definedName>
    <definedName name="_xlnm.Print_Area" localSheetId="0">'ΓΥΜΝΑΣΙΑ'!$A$1:$M$93</definedName>
    <definedName name="_xlnm.Print_Area" localSheetId="2">'ΕΠΑΛ'!$A$1:$O$53</definedName>
  </definedNames>
  <calcPr fullCalcOnLoad="1"/>
</workbook>
</file>

<file path=xl/sharedStrings.xml><?xml version="1.0" encoding="utf-8"?>
<sst xmlns="http://schemas.openxmlformats.org/spreadsheetml/2006/main" count="406" uniqueCount="211">
  <si>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</si>
  <si>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</si>
  <si>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</si>
  <si>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</si>
  <si>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</si>
  <si>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</si>
  <si>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</si>
  <si>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</si>
  <si>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</si>
  <si>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</si>
  <si>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</si>
  <si>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</si>
  <si>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</si>
  <si>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</si>
  <si>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</si>
  <si>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</si>
  <si>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</si>
  <si>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</si>
  <si>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</si>
  <si>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</si>
  <si>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</si>
  <si>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</si>
  <si>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</si>
  <si>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</si>
  <si>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</si>
  <si>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Μελέτη της ευθύγραμμης ομαλής κίνησης (4)</t>
  </si>
  <si>
    <t>Άνωση - Αρχή του Αρχιμήδη (9)</t>
  </si>
  <si>
    <t>Παρατήρηση πρωτοζώων (2)</t>
  </si>
  <si>
    <t>Παρατήρηση φυτικών και ζωικών ιστών (4)</t>
  </si>
  <si>
    <t>Παρατήρηση χρωμοσωμάτων (9)</t>
  </si>
  <si>
    <t>Η επέμβαση της τύχης στη δημιουργία γαμετών (11)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</si>
  <si>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</si>
  <si>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</si>
  <si>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</si>
  <si>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Ανίχνευση λιπών, πρωτεϊνών, σακχάρων και αμύλου σε τρόφιμα (10) </t>
  </si>
  <si>
    <t>Διαχωρισμός μιγμάτων (4)</t>
  </si>
  <si>
    <t>Αριθμός τμημάτων που πραγματοποίησαν την εργ. δραστηριότητα σε όλα τα Γυμνάσια</t>
  </si>
  <si>
    <t>Άθροισμα των τμημάτων ανά τάξη όλων των Γυμνασίων</t>
  </si>
  <si>
    <t xml:space="preserve"> Η μεταφορά ουσιών στα φυτά (5)</t>
  </si>
  <si>
    <t>Απομόνωση νουκλεϊκών οξέων (10)</t>
  </si>
  <si>
    <t>Νόμος του Hooke (7)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</si>
  <si>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</si>
  <si>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</si>
  <si>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</si>
  <si>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Συγκλίνοντες φακοί (13)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</si>
  <si>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</si>
  <si>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Απομόνωση νουκλεϊκών οξέων (DNA από φυτικά κύτταρα) (1)</t>
  </si>
  <si>
    <t>Γ γεν</t>
  </si>
  <si>
    <t>Μικροσκοπική παρατήρηση βακτηρίων σε καλλιέργεια ή σε μόνιμο παρασκεύασμα (1)</t>
  </si>
  <si>
    <t>Β επιλ</t>
  </si>
  <si>
    <t>Μικροσκοπική παρατήρηση μόνιμου παρασκευάσματος τομής ωοθήκης και όρχεως  (8)</t>
  </si>
  <si>
    <t>Β γεν</t>
  </si>
  <si>
    <t>Μετουσίωση των πρωτεϊνών (7) και Δράση των ενζύμων (11)</t>
  </si>
  <si>
    <t>Μικροσκοπική παρατήρηση στομάτων φύλλων, καταφρακτικών κυττάρων και  χλωροπλαστών (4)</t>
  </si>
  <si>
    <t xml:space="preserve">Μικροσκοπική παρατήρηση πυρήνων μετά από ειδική χρώση (2)  </t>
  </si>
  <si>
    <t>Υπολογισμός της περιεκτικότητας του ξιδιού σε οξικό οξύ με τη χρήση του Multilog ή  την κλασική μέθοδο (2)</t>
  </si>
  <si>
    <t>Παρασκευή και ιδιότητες ρυθμιστικών διαλυμάτων (1)</t>
  </si>
  <si>
    <t>Αντιδράσεις οξειδοαναγωγής (5)</t>
  </si>
  <si>
    <t>Ταχύτητα αντίδρασης και παράγοντες που την επηρεάζουν  (2)</t>
  </si>
  <si>
    <t>Υπολογισμός θερμότητας αντίδρασης (1)</t>
  </si>
  <si>
    <t xml:space="preserve">Παρασκευή σάπωνα (6) </t>
  </si>
  <si>
    <t>Παρασκευή διαλύματος ορισμένης συγκέντρωσης – αραίωση διαλυμάτων (7)</t>
  </si>
  <si>
    <t>Χημικές αντιδράσεις και ποιοτική ανάλυση ιόντων (6)</t>
  </si>
  <si>
    <t>Προσδιορισμός της ροπής αδράνειας κυλίνδρου που κυλίεται σε πλάγιο επίπεδο (4)</t>
  </si>
  <si>
    <t>Απλή αρμονική ταλάντωση με τη χρήση του Μultilog (όπου υπάρχει)</t>
  </si>
  <si>
    <t>Παρατήρηση συνεχών - γραμμικών φασμάτων (1)</t>
  </si>
  <si>
    <t>Πειραματική επιβεβαίωση του γενικού νόμου των ιδανικών αερίων (1)</t>
  </si>
  <si>
    <t>Προσδιορισμός της έντασης της βαρύτητας με την βοήθεια του απλού εκκρεμούς (5)</t>
  </si>
  <si>
    <t>Μελέτη της χαρακτηριστικής καμπύλης ηλεκτρικής πηγής και ωμικού καταναλωτή (3)</t>
  </si>
  <si>
    <t xml:space="preserve">Μελέτη και έλεγχος της διατήρησης της μηχανικής ενέργειας στην ελεύθερη πτώση σώματος (9)
</t>
  </si>
  <si>
    <t>Με επίδειξη</t>
  </si>
  <si>
    <t>Αριθμός τμημάτων που πραγματοποίησαν την εργ. δραστηριότητα σε όλα τα Γενικά Λύκεια</t>
  </si>
  <si>
    <t>Άθροισμα των τμημάτων ανά τάξη όλων των Γεν. Λυκείων</t>
  </si>
  <si>
    <t>Ενεργειακή μελέτη των στοιχείων απλού ηλεκτρικού κυκλώματος DC με πηγή και ωμικό  καταναλωτή (2)</t>
  </si>
  <si>
    <r>
      <t xml:space="preserve">Γνωριμία με τον παλμογράφο: Επίδειξη φαινομένου επαγωγής. Να γίνει η επίδειξη με τη χρήση του παλμογράφου. Να γίνει με τα κλασικά όργανα και με το </t>
    </r>
    <r>
      <rPr>
        <sz val="11"/>
        <rFont val="Arial"/>
        <family val="2"/>
      </rPr>
      <t>Multilog (6, 6.1)</t>
    </r>
  </si>
  <si>
    <t>Παρασκευή και οξείδωση αιθανόλης (1)</t>
  </si>
  <si>
    <t>Αριθμός ΓΥΜΝΑΣΙΩΝ που ανήκουν στο ΕΚΦΕ και όρισαν ΥΣΕΦΕ</t>
  </si>
  <si>
    <r>
      <t xml:space="preserve">Αριθμός ΓΥΜΝΑΣΙΩΝ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</si>
  <si>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Σύνδεση αντιστατών σε σειρά (4)</t>
  </si>
  <si>
    <t>Παράλληλη σύνδεση αντιστατών (5)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</si>
  <si>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</si>
  <si>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</si>
  <si>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</si>
  <si>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</si>
  <si>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</si>
  <si>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</si>
  <si>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</si>
  <si>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</si>
  <si>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</si>
  <si>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</si>
  <si>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Μέτρηση μήκους, χρόνου, μάζας και δύναμης ( 1)</t>
  </si>
  <si>
    <t xml:space="preserve">Μελέτη ευθύγραμμης ομαλά επιταχυνόμενης κίνησης (2α) </t>
  </si>
  <si>
    <t xml:space="preserve">Όξινος χαρακτήρας των καρβοξυλικών οξέων (3) </t>
  </si>
  <si>
    <t>Μικροσκοπική παρατήρηση μόνιμων παρασκευασμάτων κυττάρων και ιστών</t>
  </si>
  <si>
    <t>Παρατήρηση επιθηλιακών κυττάρων στοματικής κοιλότητας</t>
  </si>
  <si>
    <t xml:space="preserve">Αναγνώριση οργάνων και συστημάτων ανθρωπίνου οργανισμού με χρήση προπλασμάτων </t>
  </si>
  <si>
    <t>Μικροσκοπική παρατήρηση μόνιμων παρασκευάσματων κυττάρων και ιστών  (4)</t>
  </si>
  <si>
    <t>Διακοπή και βραχυκύκλωμα (6)</t>
  </si>
  <si>
    <t>Μικροσκοπική παρατήρηση φυτικών και ζωικών κυττάρων (1)</t>
  </si>
  <si>
    <t>Αριθμός ΓΕ.Λ. που ανήκουν στο ΕΚΦΕ και όρισαν ΥΣΕΦΕ</t>
  </si>
  <si>
    <r>
      <t xml:space="preserve">Αριθμός ΓΕ.Λ.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</si>
  <si>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Αριθμός ΕΠΑ.Λ. που ανήκουν στο ΕΚΦΕ και όρισαν ΥΣΕΦΕ</t>
  </si>
  <si>
    <r>
      <t xml:space="preserve">Αριθμός ΕΠΑ.Λ. που </t>
    </r>
    <r>
      <rPr>
        <b/>
        <u val="single"/>
        <sz val="16"/>
        <color indexed="10"/>
        <rFont val="Arial"/>
        <family val="2"/>
      </rPr>
      <t>έστειλαν στοιχεία</t>
    </r>
    <r>
      <rPr>
        <b/>
        <sz val="16"/>
        <color indexed="10"/>
        <rFont val="Arial"/>
        <family val="2"/>
      </rPr>
      <t xml:space="preserve"> στο ΕΚΦΕ</t>
    </r>
  </si>
  <si>
    <t>Β κατ/νσης</t>
  </si>
  <si>
    <t>Γ κατ/νσης</t>
  </si>
  <si>
    <t xml:space="preserve"> Απομόνωση νουκλεϊκών οξέων (DNA από φυτικά κύτταρα) (1)</t>
  </si>
  <si>
    <t>Ηλεκτρόλυση διαλύματος ηλεκτρολύτη (6)</t>
  </si>
  <si>
    <t>Επιμετάλλωση (7)</t>
  </si>
  <si>
    <t xml:space="preserve">Συμπληρώνεται από το ΕΚΦΕ </t>
  </si>
  <si>
    <t>ΣΥΓΚΕΝΤΡΩΤΙΚΟΣ ΠΙΝΑΚΑΣ ΕΠΑΛ σχ. έτους 2011-12 (αποστέλεται στο Τμήμα ΣΤ' Μελετών της δ/νσης ΣΕΠΕΔ)</t>
  </si>
  <si>
    <t>ΣΥΓΚΕΝΤΡΩΤΙΚΟΣ ΠΙΝΑΚΑΣ ΓΕΝΙΚΩΝ ΛΥΚΕΙΩΝ σχ. έτους 2011-12 (αποστέλεται στο Τμήμα ΣΤ' Μελετών της δ/νσης ΣΕΠΕΔ)</t>
  </si>
  <si>
    <t>ΣΥΓΚΕΝΤΡΩΤΙΚΟΣ ΠΙΝΑΚΑΣ ΓΥΜΝΑΣΙΩΝ σχ. έτους 2011-12 (αποστέλεται στο Τμήμα ΣΤ' Μελετών της δ/νσης ΣΕΠΕΔ)</t>
  </si>
  <si>
    <t>Συμπληρώνεται από το ΕΚΦΕ</t>
  </si>
  <si>
    <t>1.Μελέτη Μετασχηματιστή  2.Διάθλαση φωτός-Νόμος Snell  3. Συγκλίνοντες φακοί</t>
  </si>
  <si>
    <t>ΓΙΙφ</t>
  </si>
  <si>
    <t>Γιφ</t>
  </si>
  <si>
    <t>ΕΚΦΕ :ΜΑΓΝΗΣΙΑΣ</t>
  </si>
  <si>
    <t>ΕΡΓΑΣΤΗΡΙΑΚΕΣ ΔΡΑΣΤΗΡΙΟΤΗΤΕΣ ΠΕΡΑΝ ΤΩΝ ΠΡΟΒΛΕΠΟΜΕΝΩΝ</t>
  </si>
  <si>
    <t>ΔΥΝΑΜΗ LAPLACE - ΠΕΙΡΑΜΑ OERSTED</t>
  </si>
  <si>
    <t>ΜΑΓΝΗΤΕΣ - ΗΛΕΚΤΡΟΜΑΓΝΗΤΕΣ</t>
  </si>
  <si>
    <t>ΟΞΕΑ - ΒΑΣΕΙΣ - ΑΛΑΤΑ - pH - ΕΞΟΥΔΕΤΕΡΩΣΗ</t>
  </si>
  <si>
    <t>ΠΕΙΡΑΜΑ OERSTED</t>
  </si>
  <si>
    <t>ΗΛΕΚΤΡΟΜΑΓΝΗΤΙΚΗ ΕΠΑΓΩΓΗ</t>
  </si>
  <si>
    <t>ΠΕΙΡΟΧΗΜΙΚΗ ΑΝΙΧΝΕΥΣΗ ΜΕΤΑΛΛΩΝ</t>
  </si>
  <si>
    <t>ΜΙΚΡΟΣΚΟΠΙΚΗ ΠΑΡΑΤΗΡΗΣΗ ΜΥΚΗΤΩΝ</t>
  </si>
  <si>
    <t xml:space="preserve">Γ Ι </t>
  </si>
  <si>
    <t>ΜΙΚΡΟΣΚΟΠΙΚΗ ΠΑΡΑΤΗΡΗΣΗ ΠΡΩΤΟΖΩΩΝ</t>
  </si>
  <si>
    <t>ΝΟΜΟΣ ΧΟΟΚ</t>
  </si>
  <si>
    <t>ΜΕΛΕΤΗ ΜΑΓΝΗΤΙΚΩΝ ΠΕΔΙΩΝ</t>
  </si>
  <si>
    <t>ΠΕΙΡΑΜΑ ΕΠΑΓΩΓΗΣ</t>
  </si>
  <si>
    <t>ΠΡΟΣΟΜΕΙΩΣΗ ΜΕΤΑΔΟΣΗΣ ΚΥΜΑΤΩΝ ΣΤΟΝ Η/Υ</t>
  </si>
  <si>
    <t>Μονοκύτταροι οργανισμοί</t>
  </si>
  <si>
    <t>Ηλεκτροστατική  θωράκιση , Ηλεκτρικός θύσανος , Ηλεκτρικός στρόβιλος .</t>
  </si>
  <si>
    <t>Αισθητοποίση του  ηλεκτρικού  πεδίου  και των δυναμικών  γραμμών</t>
  </si>
  <si>
    <t>Αισθητοποίση  της  κίνησης  ηλ. Φορτίων στον  αέρα  ( απόκλιση φλόγας κεριού )</t>
  </si>
  <si>
    <t>Ηλεκτροστατική μηχανή  Van  Der  Graaf   κατανόηση λειτουργίας</t>
  </si>
  <si>
    <t>Διρεύνηση των Νόμων της τριβής   σε  μετωπικό εργαστήριο</t>
  </si>
  <si>
    <t>Αισθητοπίση  της  ατμοσφαιρικής  πίεσης  ( Παραμόρφωση μεταλλικού δοχείου )</t>
  </si>
  <si>
    <t>Μελέτη της υδροστατικής  πίεσης σε μετωπικό εργαστήριο ) , Αρχή του  Pascal</t>
  </si>
  <si>
    <t>ΕΚΦΕ:ΜΑΓΝΗΣΙΑΣ</t>
  </si>
  <si>
    <t>Μελέτη παραγόντων που επηρεάζουν τη θέση Χημικής Ισορροπίας</t>
  </si>
  <si>
    <t>Β ΚΑΤ</t>
  </si>
  <si>
    <t>Παρασκευή και χημικές ιδιότητες ακετυλενίου</t>
  </si>
  <si>
    <t>Βγεν</t>
  </si>
  <si>
    <t>ΟΞΕΙΔΩΣΗ ΑΙΘΑΝΟΛΗΣ ΜΕ ΔΙΧΡΩΜΙΚΟ ΚΑΛΙΟ ΣΕ ΟΞΙΝΟ ΠΕΡΙΒΑΛΛΟΝ</t>
  </si>
  <si>
    <t>Β Γ/Γ΄ΚΑΤ</t>
  </si>
  <si>
    <t>ΟΞΕΙΔΩΣΗ ΓΛΥΚΟΖΗΣ ΜΕ ΑΝΤΙΔΡΑΣ. FEHLING</t>
  </si>
  <si>
    <t>ΟΞΕΙΔΩΣΗ ΓΛΥΚΟΖΗΣ ΜΕ ΑΝΤΙΔΡΑΣ. TOLLENS</t>
  </si>
  <si>
    <t>ΔΡΑΣΗ ΚΑΤΑΛΥΤΩΝ</t>
  </si>
  <si>
    <t>Β(Θκ)</t>
  </si>
  <si>
    <t xml:space="preserve">ΕΠΙΔΡΑΣΗ ΘΕΡΜΟΚΡΑΣΙΑΣ ΚΑΙ ΜΕΤΑΒΟΛΗΣ ΣΥΓΚΕΝΤΡΩΣΗΣ ΣΤΗ ΘΕΣΗ Χ.Ι. </t>
  </si>
  <si>
    <t>πυροχημική ανίχνευση μετάλλων</t>
  </si>
  <si>
    <t>ανίχνευση πρωτεινών</t>
  </si>
  <si>
    <t>ΤΜ. ΠΑΡΑΓ.     1</t>
  </si>
  <si>
    <t>αναγωγικός χαρακτήρας σακχάρων</t>
  </si>
  <si>
    <t>ΤΜ. ΠΑΡΑΓ</t>
  </si>
  <si>
    <t>ΠΕΙΡΑΜΑΤΙΚΗ ΕΠ.ΝΟΜΟΥ ΑΕΡΙΩΝ</t>
  </si>
  <si>
    <t>ΟΓΚΟΜΕΤΡΗΣΗ</t>
  </si>
  <si>
    <t>Γ ΘΕΤΙΚΗ</t>
  </si>
  <si>
    <t>ΟΞΕΙΔΩΣΗ ΑΛΔΕΥΔΩΝ</t>
  </si>
  <si>
    <t>Β ΓΕΝΙΚΗΣ</t>
  </si>
  <si>
    <t xml:space="preserve">ΑΠΛΗΣ ΑΝΤΙΚΑΤΑΣΤΑΣΗΣ </t>
  </si>
  <si>
    <t>ΟΥΡΆΝΙΟ ΤΌΞΟ,ΕΣΤΊΑΣΗ ΦΑΚΩΝ,ΔΙΑΘΛΑΣΗΑΝΑΚΛΑΣΗ</t>
  </si>
  <si>
    <t>ΜΙΚΡΟΣΚΟΠΙΚΗ ΠΑΡΑΤΗΡΗΣΗ ΜΙΚΡΟΖΩΩΝ</t>
  </si>
  <si>
    <t>Γκατ</t>
  </si>
  <si>
    <t xml:space="preserve">ΒΙΟΛΟΓΙΑ Β΄ : ΜΙΚΡΟΣΚΟΠΙΚΗ ΠΑΡΑΤΗΡΗΣΗ ΧΡΩΜΟΣΩΜΑΤΩΝ   </t>
  </si>
  <si>
    <t>Μέτρηση όγκου και υπολογισμός πυκνότητας υγρού</t>
  </si>
  <si>
    <t>Τριβή</t>
  </si>
  <si>
    <t>Νήμα στάθμης-κατακόρυφος</t>
  </si>
  <si>
    <t>Αδράνεια μάζας (νόμισμα-χάρακας,κλπ)</t>
  </si>
  <si>
    <t>Συγκοινωνούντα δοχεία, πείραμα με σωλήνα διαφανή με υγρό χρωματισμένο</t>
  </si>
  <si>
    <t>Σύνθεση  δυνάμεων  υπό  γωνία  0  ,  90  ,  120</t>
  </si>
  <si>
    <t>Αρχή  του  Pascal</t>
  </si>
  <si>
    <t>Άνωση  με  δυναμόμετρα</t>
  </si>
  <si>
    <t>Νόμος υδροστατικής πίεσης</t>
  </si>
  <si>
    <t>Ευθύγραμμη διάδοση φωτός - Σκιά</t>
  </si>
  <si>
    <t>Έκλειψη Ηλίου - Σελήνης</t>
  </si>
  <si>
    <t>Ανάκλαση φωτός - Επίπεδα κάτοπτρα</t>
  </si>
  <si>
    <t>Ανάκλαση φωτός σε σφαιρικά κάτοπτρα</t>
  </si>
  <si>
    <t>Είδωλα σε κάτοπτρα</t>
  </si>
  <si>
    <t>Υπολογισμός του g στον τόπο μας</t>
  </si>
  <si>
    <t>Ηλεκτρική φόρτηση σωμάτων ηλεκτροσκόποιο.</t>
  </si>
  <si>
    <t>Μορφές ηλεκτρικών πεδίων (Εικονικό εργαστήριο)</t>
  </si>
  <si>
    <t>Αποκλίνοντες  φακοί  -  δέσμη  φωτός</t>
  </si>
  <si>
    <t>Συσκευή  μετατροπής  Εδυν  σε  Εκιν  ,  Φυγοκεντρικός  στίβος</t>
  </si>
  <si>
    <t>διάταξη εκκρεμών για εγκάρσια και διαμήκη κύματα</t>
  </si>
  <si>
    <t>Κινηση  φορτιμένων  σωματιδίιων  με την επίδραση  Ηλ. Πεδίου .</t>
  </si>
  <si>
    <t>Ενέργεια  ηλεκτρικού πεδίου</t>
  </si>
  <si>
    <t>Μίγματα - Θέρμανση ένυδρου θειϊκού χαλκού</t>
  </si>
  <si>
    <t>Διάσπαση νερού - Αντίδραση σχηματισμού ιζήματος - Ενδόθερμη και εξώθερμη αντίδραση</t>
  </si>
  <si>
    <t>Μοριακά μοντέλα (σχηματισμός διαφόρων μορίων)</t>
  </si>
  <si>
    <t>Σχηματισμός ιζήματος - Ανίχνευση διοξειδίου του άνθρακα</t>
  </si>
  <si>
    <t>Μοριακά μοντέλα για διαπίστωση δεσμών στους υδρογονάνθρακες</t>
  </si>
  <si>
    <t>Αποπολυμερισμός πολυαιθυλενίου</t>
  </si>
  <si>
    <t>Επίδραση οξέων σε δείκτες</t>
  </si>
  <si>
    <t>Επίδραση βάσεων σε δείκτες</t>
  </si>
  <si>
    <t>Λειτουργία μικροσκοπίου</t>
  </si>
  <si>
    <t>Πρόπλασμα ανθρωπίνου σώματος (πεπτικό, κυκλοφορικό, αναπνευστικό σύστημα)</t>
  </si>
  <si>
    <t>Πρόπλασμα σκελετού ανθρώπου</t>
  </si>
  <si>
    <t>Προπλάσματα αναπαραγωγικών συστημάτων ανθρώπου</t>
  </si>
  <si>
    <t>1. Παρατηρηση Φασματων εκπομπης - απορροφησης , γραμμικά - συνεχη</t>
  </si>
  <si>
    <t>Φυσικη</t>
  </si>
  <si>
    <t>Γ Ι φ</t>
  </si>
  <si>
    <t>2. Παρουσιαση Μαγνητικων δυναμικων γραμμων - ομογενες πεδιο</t>
  </si>
  <si>
    <t>3. Συνδεσμολογιες Αντιστασεων σε Σειρα - Παραλληλα</t>
  </si>
  <si>
    <t>4.Δύναμη Laplace παρουσίαση</t>
  </si>
  <si>
    <t>5.Κανόνας  Lenz - γενητρια</t>
  </si>
  <si>
    <t>6. Βρασμός - Μεταβολη Σημείου Ζεσεως - Συστολή Διαστολη</t>
  </si>
  <si>
    <t>B ΜΧ</t>
  </si>
  <si>
    <t>7. Αντιδράσεις Εξουδετέρωσης</t>
  </si>
  <si>
    <t>Χημεια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</si>
</sst>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1"/>
      <name val="Arial Greek"/>
      <family val="2"/>
    </font>
    <font>
      <b/>
      <sz val="16"/>
      <color indexed="12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14"/>
      <name val="Cambria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7" fillId="21" borderId="2" applyNumberForma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6" applyNumberFormat="0" applyFill="0" applyAlignment="0" applyProtection="0"/>
    <xf numFmtId="0" fontId="3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20" borderId="1" applyNumberFormat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0" xfId="0" applyFill="1" applyBorder="1" applyAlignment="1" applyProtection="1">
      <alignment horizontal="center"/>
      <protection locked="0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1" fillId="2" borderId="10" xfId="0" applyFont="1" applyFill="1" applyBorder="1" applyAlignment="1" applyProtection="1">
      <alignment horizontal="center" vertical="center" textRotation="90"/>
      <protection locked="0"/>
    </xf>
    <xf numFmtId="0" fontId="1" fillId="2" borderId="10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horizontal="center" vertical="center" textRotation="90"/>
      <protection locked="0"/>
    </xf>
    <xf numFmtId="0" fontId="1" fillId="7" borderId="10" xfId="0" applyFont="1" applyFill="1" applyBorder="1" applyAlignment="1" applyProtection="1">
      <alignment horizontal="center" vertical="center" textRotation="90" wrapText="1"/>
      <protection locked="0"/>
    </xf>
    <xf numFmtId="0" fontId="1" fillId="26" borderId="10" xfId="0" applyFont="1" applyFill="1" applyBorder="1" applyAlignment="1" applyProtection="1">
      <alignment horizontal="center" vertical="center" textRotation="90"/>
      <protection locked="0"/>
    </xf>
    <xf numFmtId="0" fontId="1" fillId="26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25" borderId="10" xfId="0" applyFont="1" applyFill="1" applyBorder="1" applyAlignment="1" applyProtection="1">
      <alignment/>
      <protection locked="0"/>
    </xf>
    <xf numFmtId="0" fontId="0" fillId="2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3" fillId="14" borderId="10" xfId="0" applyFont="1" applyFill="1" applyBorder="1" applyAlignment="1" applyProtection="1">
      <alignment horizontal="center" vertical="center"/>
      <protection locked="0"/>
    </xf>
    <xf numFmtId="0" fontId="8" fillId="19" borderId="10" xfId="0" applyFont="1" applyFill="1" applyBorder="1" applyAlignment="1" applyProtection="1">
      <alignment horizontal="center" vertical="center" wrapText="1"/>
      <protection locked="0"/>
    </xf>
    <xf numFmtId="0" fontId="6" fillId="2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4" fillId="27" borderId="10" xfId="0" applyFont="1" applyFill="1" applyBorder="1" applyAlignment="1">
      <alignment/>
    </xf>
    <xf numFmtId="0" fontId="1" fillId="26" borderId="10" xfId="0" applyFont="1" applyFill="1" applyBorder="1" applyAlignment="1" applyProtection="1">
      <alignment horizontal="center" vertical="center" textRotation="90" wrapText="1"/>
      <protection locked="0"/>
    </xf>
    <xf numFmtId="0" fontId="1" fillId="26" borderId="10" xfId="0" applyFont="1" applyFill="1" applyBorder="1" applyAlignment="1" applyProtection="1">
      <alignment horizontal="center" vertical="center" textRotation="90"/>
      <protection locked="0"/>
    </xf>
    <xf numFmtId="0" fontId="1" fillId="7" borderId="10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horizontal="center" vertical="center" textRotation="90"/>
      <protection locked="0"/>
    </xf>
    <xf numFmtId="0" fontId="1" fillId="2" borderId="10" xfId="0" applyFont="1" applyFill="1" applyBorder="1" applyAlignment="1" applyProtection="1">
      <alignment horizontal="center" vertical="center" textRotation="90" wrapText="1"/>
      <protection locked="0"/>
    </xf>
    <xf numFmtId="0" fontId="1" fillId="2" borderId="10" xfId="0" applyFont="1" applyFill="1" applyBorder="1" applyAlignment="1" applyProtection="1">
      <alignment horizontal="center" vertical="center" textRotation="90"/>
      <protection locked="0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14" borderId="10" xfId="0" applyFont="1" applyFill="1" applyBorder="1" applyAlignment="1" applyProtection="1">
      <alignment horizontal="center" vertical="center"/>
      <protection locked="0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8" fillId="19" borderId="14" xfId="0" applyFont="1" applyFill="1" applyBorder="1" applyAlignment="1" applyProtection="1">
      <alignment horizontal="center" vertical="center" wrapText="1"/>
      <protection locked="0"/>
    </xf>
    <xf numFmtId="0" fontId="1" fillId="28" borderId="15" xfId="0" applyFont="1" applyFill="1" applyBorder="1" applyAlignment="1" applyProtection="1">
      <alignment horizontal="center" vertical="center" textRotation="90" wrapText="1"/>
      <protection locked="0"/>
    </xf>
    <xf numFmtId="0" fontId="1" fillId="28" borderId="15" xfId="0" applyFont="1" applyFill="1" applyBorder="1" applyAlignment="1" applyProtection="1">
      <alignment horizontal="center" vertical="center" textRotation="90"/>
      <protection locked="0"/>
    </xf>
    <xf numFmtId="0" fontId="34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>
      <alignment horizontal="justify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left" indent="3"/>
    </xf>
    <xf numFmtId="0" fontId="43" fillId="0" borderId="10" xfId="0" applyFont="1" applyBorder="1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0" fillId="6" borderId="16" xfId="0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vertical="center"/>
      <protection locked="0"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42" fillId="0" borderId="19" xfId="0" applyFont="1" applyBorder="1" applyAlignment="1">
      <alignment horizontal="justify"/>
    </xf>
    <xf numFmtId="0" fontId="4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horizontal="justify"/>
    </xf>
    <xf numFmtId="0" fontId="9" fillId="27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34" fillId="0" borderId="10" xfId="0" applyFont="1" applyBorder="1" applyAlignment="1" applyProtection="1">
      <alignment horizontal="left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15" fillId="28" borderId="10" xfId="0" applyFont="1" applyFill="1" applyBorder="1" applyAlignment="1" applyProtection="1">
      <alignment horizontal="center" vertical="center" textRotation="90" wrapText="1"/>
      <protection locked="0"/>
    </xf>
    <xf numFmtId="0" fontId="15" fillId="28" borderId="10" xfId="0" applyFont="1" applyFill="1" applyBorder="1" applyAlignment="1" applyProtection="1">
      <alignment horizontal="center" vertical="center" textRotation="90"/>
      <protection locked="0"/>
    </xf>
    <xf numFmtId="0" fontId="41" fillId="0" borderId="10" xfId="0" applyFont="1" applyBorder="1" applyAlignment="1">
      <alignment horizontal="justify"/>
    </xf>
    <xf numFmtId="0" fontId="0" fillId="29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14" fillId="28" borderId="10" xfId="0" applyFont="1" applyFill="1" applyBorder="1" applyAlignment="1">
      <alignment vertical="center" wrapText="1"/>
    </xf>
    <xf numFmtId="0" fontId="5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/>
      <protection locked="0"/>
    </xf>
    <xf numFmtId="0" fontId="0" fillId="28" borderId="10" xfId="0" applyFont="1" applyFill="1" applyBorder="1" applyAlignment="1" applyProtection="1">
      <alignment horizontal="center"/>
      <protection locked="0"/>
    </xf>
    <xf numFmtId="0" fontId="0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41" fillId="28" borderId="10" xfId="0" applyFont="1" applyFill="1" applyBorder="1" applyAlignment="1">
      <alignment horizontal="justify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4" fillId="28" borderId="10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Border="1" applyAlignment="1">
      <alignment/>
    </xf>
    <xf numFmtId="0" fontId="14" fillId="28" borderId="10" xfId="0" applyFont="1" applyFill="1" applyBorder="1" applyAlignment="1">
      <alignment horizontal="justify" vertical="center" wrapText="1"/>
    </xf>
    <xf numFmtId="0" fontId="14" fillId="28" borderId="10" xfId="0" applyFont="1" applyFill="1" applyBorder="1" applyAlignment="1">
      <alignment horizontal="left" indent="3"/>
    </xf>
    <xf numFmtId="0" fontId="43" fillId="28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/>
    </xf>
    <xf numFmtId="0" fontId="10" fillId="0" borderId="10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46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0" fillId="22" borderId="10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6" fillId="26" borderId="10" xfId="0" applyFont="1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7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21" borderId="30" xfId="0" applyFont="1" applyFill="1" applyBorder="1" applyAlignment="1">
      <alignment/>
    </xf>
    <xf numFmtId="0" fontId="0" fillId="21" borderId="26" xfId="0" applyFill="1" applyBorder="1" applyAlignment="1">
      <alignment/>
    </xf>
    <xf numFmtId="1" fontId="34" fillId="24" borderId="31" xfId="0" applyNumberFormat="1" applyFont="1" applyFill="1" applyBorder="1" applyAlignment="1" applyProtection="1">
      <alignment horizontal="center" vertical="center"/>
      <protection locked="0"/>
    </xf>
    <xf numFmtId="1" fontId="34" fillId="24" borderId="32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8" fillId="19" borderId="10" xfId="0" applyFont="1" applyFill="1" applyBorder="1" applyAlignment="1" applyProtection="1">
      <alignment horizontal="center" vertical="center" wrapText="1"/>
      <protection locked="0"/>
    </xf>
    <xf numFmtId="0" fontId="7" fillId="19" borderId="10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2" borderId="33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0" fillId="6" borderId="34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44" fillId="2" borderId="14" xfId="0" applyFont="1" applyFill="1" applyBorder="1" applyAlignment="1" applyProtection="1">
      <alignment horizontal="center" vertical="center" textRotation="90" wrapText="1"/>
      <protection locked="0"/>
    </xf>
    <xf numFmtId="0" fontId="44" fillId="0" borderId="15" xfId="0" applyFont="1" applyBorder="1" applyAlignment="1">
      <alignment horizontal="center" vertical="center" textRotation="90"/>
    </xf>
    <xf numFmtId="0" fontId="44" fillId="0" borderId="13" xfId="0" applyFont="1" applyBorder="1" applyAlignment="1">
      <alignment horizontal="center" vertical="center" textRotation="9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4" fillId="26" borderId="37" xfId="0" applyFont="1" applyFill="1" applyBorder="1" applyAlignment="1" applyProtection="1">
      <alignment horizontal="center" vertical="center" textRotation="90" wrapText="1"/>
      <protection locked="0"/>
    </xf>
    <xf numFmtId="0" fontId="44" fillId="26" borderId="19" xfId="0" applyFont="1" applyFill="1" applyBorder="1" applyAlignment="1" applyProtection="1">
      <alignment horizontal="center" vertical="center" textRotation="90" wrapText="1"/>
      <protection locked="0"/>
    </xf>
    <xf numFmtId="0" fontId="44" fillId="26" borderId="38" xfId="0" applyFont="1" applyFill="1" applyBorder="1" applyAlignment="1" applyProtection="1">
      <alignment horizontal="center" vertical="center" textRotation="90" wrapText="1"/>
      <protection locked="0"/>
    </xf>
    <xf numFmtId="0" fontId="7" fillId="26" borderId="39" xfId="0" applyFont="1" applyFill="1" applyBorder="1" applyAlignment="1" applyProtection="1">
      <alignment horizontal="center" vertical="center"/>
      <protection locked="0"/>
    </xf>
    <xf numFmtId="0" fontId="7" fillId="26" borderId="15" xfId="0" applyFont="1" applyFill="1" applyBorder="1" applyAlignment="1" applyProtection="1">
      <alignment horizontal="center" vertical="center"/>
      <protection locked="0"/>
    </xf>
    <xf numFmtId="0" fontId="7" fillId="26" borderId="36" xfId="0" applyFont="1" applyFill="1" applyBorder="1" applyAlignment="1" applyProtection="1">
      <alignment horizontal="center" vertical="center"/>
      <protection locked="0"/>
    </xf>
    <xf numFmtId="0" fontId="7" fillId="26" borderId="40" xfId="0" applyFont="1" applyFill="1" applyBorder="1" applyAlignment="1" applyProtection="1">
      <alignment horizontal="center" vertical="center"/>
      <protection locked="0"/>
    </xf>
    <xf numFmtId="0" fontId="7" fillId="26" borderId="41" xfId="0" applyFont="1" applyFill="1" applyBorder="1" applyAlignment="1" applyProtection="1">
      <alignment horizontal="center" vertical="center"/>
      <protection locked="0"/>
    </xf>
    <xf numFmtId="0" fontId="7" fillId="26" borderId="42" xfId="0" applyFont="1" applyFill="1" applyBorder="1" applyAlignment="1" applyProtection="1">
      <alignment horizontal="center" vertical="center"/>
      <protection locked="0"/>
    </xf>
    <xf numFmtId="0" fontId="44" fillId="7" borderId="43" xfId="0" applyFont="1" applyFill="1" applyBorder="1" applyAlignment="1" applyProtection="1">
      <alignment horizontal="center" vertical="center" textRotation="90"/>
      <protection locked="0"/>
    </xf>
    <xf numFmtId="0" fontId="44" fillId="0" borderId="44" xfId="0" applyFont="1" applyBorder="1" applyAlignment="1">
      <alignment horizontal="center" vertical="center" textRotation="90"/>
    </xf>
    <xf numFmtId="0" fontId="44" fillId="0" borderId="45" xfId="0" applyFont="1" applyBorder="1" applyAlignment="1">
      <alignment horizontal="center" vertical="center" textRotation="90"/>
    </xf>
    <xf numFmtId="0" fontId="7" fillId="15" borderId="40" xfId="0" applyFont="1" applyFill="1" applyBorder="1" applyAlignment="1" applyProtection="1">
      <alignment horizontal="center" vertical="center"/>
      <protection locked="0"/>
    </xf>
    <xf numFmtId="0" fontId="7" fillId="15" borderId="41" xfId="0" applyFont="1" applyFill="1" applyBorder="1" applyAlignment="1">
      <alignment horizontal="center" vertical="center"/>
    </xf>
    <xf numFmtId="0" fontId="7" fillId="15" borderId="46" xfId="0" applyFont="1" applyFill="1" applyBorder="1" applyAlignment="1" applyProtection="1">
      <alignment horizontal="center" vertical="center"/>
      <protection locked="0"/>
    </xf>
    <xf numFmtId="0" fontId="7" fillId="15" borderId="4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10" fillId="26" borderId="3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2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>
      <alignment horizontal="center" vertical="center" textRotation="9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9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1" fontId="34" fillId="0" borderId="10" xfId="0" applyNumberFormat="1" applyFont="1" applyBorder="1" applyAlignment="1">
      <alignment horizontal="center" vertical="center"/>
    </xf>
    <xf numFmtId="0" fontId="0" fillId="2" borderId="10" xfId="0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21" borderId="10" xfId="0" applyFill="1" applyBorder="1" applyAlignment="1">
      <alignment wrapText="1"/>
    </xf>
    <xf numFmtId="0" fontId="0" fillId="21" borderId="10" xfId="0" applyFill="1" applyBorder="1" applyAlignment="1">
      <alignment/>
    </xf>
    <xf numFmtId="0" fontId="36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10" fillId="29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center" vertical="center" textRotation="90"/>
    </xf>
    <xf numFmtId="0" fontId="9" fillId="26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 horizontal="center"/>
    </xf>
    <xf numFmtId="0" fontId="9" fillId="28" borderId="10" xfId="0" applyFont="1" applyFill="1" applyBorder="1" applyAlignment="1">
      <alignment horizontal="center" vertical="center"/>
    </xf>
    <xf numFmtId="0" fontId="9" fillId="28" borderId="10" xfId="0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/>
    </xf>
    <xf numFmtId="1" fontId="5" fillId="24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 locked="0"/>
    </xf>
    <xf numFmtId="1" fontId="34" fillId="0" borderId="10" xfId="0" applyNumberFormat="1" applyFont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9" fillId="28" borderId="10" xfId="0" applyFont="1" applyFill="1" applyBorder="1" applyAlignment="1" applyProtection="1">
      <alignment horizontal="center" vertical="center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1;&#947;&#947;&#961;&#945;&#966;&#940;%20&#956;&#959;&#965;\&#917;&#915;&#915;&#929;&#913;&#934;&#913;%202011-12\&#913;&#928;&#927;&#923;&#927;&#915;&#921;&#931;&#924;&#927;&#931;%202011-12\&#913;&#928;&#927;&#923;&#927;&#915;&#921;&#931;&#924;&#927;&#931;%20&#917;&#922;&#934;&#917;%20&#924;&#913;&#915;&#925;&#919;&#931;&#921;&#913;&#931;%202011-12\&#913;&#928;&#927;&#923;&#927;&#915;&#921;&#931;&#924;&#927;&#931;%20&#913;&#928;&#927;%20&#931;&#935;&#927;&#923;&#917;&#921;&#913;%202011-12\&#931;&#933;&#924;&#928;&#923;&#919;&#929;&#937;&#931;&#919;&#931;%20&#917;&#928;&#913;&#923;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ΒΟΛΟΥ"/>
      <sheetName val="1Ν.ΙΩΝΙΑΣ"/>
      <sheetName val="2ΒΟΛΟΥ"/>
      <sheetName val="2Ν.ΙΩΝΙΑΣ"/>
      <sheetName val="3ΒΟΛΟΥ"/>
      <sheetName val="4Ν.ΙΩΝΙΑΣ"/>
      <sheetName val="ΑΓΡΙΑΣ"/>
      <sheetName val="ΑΛΜΥΡΟΥ"/>
      <sheetName val="ΒΕΛΕΣΤΙΝΟΥ"/>
      <sheetName val="ΣΚΟΠΕΛΟΥ"/>
      <sheetName val="ΣΥΓΚΕΝΤΡΩΤΙΚΟΣ"/>
    </sheetNames>
    <sheetDataSet>
      <sheetData sheetId="1">
        <row r="21">
          <cell r="H21">
            <v>3</v>
          </cell>
        </row>
        <row r="22">
          <cell r="H22">
            <v>3</v>
          </cell>
        </row>
      </sheetData>
      <sheetData sheetId="2">
        <row r="22">
          <cell r="H22">
            <v>1</v>
          </cell>
        </row>
      </sheetData>
      <sheetData sheetId="3">
        <row r="21">
          <cell r="H21">
            <v>5</v>
          </cell>
        </row>
        <row r="22">
          <cell r="H22">
            <v>3</v>
          </cell>
        </row>
      </sheetData>
      <sheetData sheetId="4">
        <row r="22">
          <cell r="H22">
            <v>4</v>
          </cell>
        </row>
      </sheetData>
      <sheetData sheetId="5">
        <row r="21">
          <cell r="H21">
            <v>2</v>
          </cell>
        </row>
        <row r="22">
          <cell r="H22">
            <v>2</v>
          </cell>
        </row>
      </sheetData>
      <sheetData sheetId="7">
        <row r="21">
          <cell r="H21">
            <v>3</v>
          </cell>
        </row>
        <row r="22">
          <cell r="H22">
            <v>3</v>
          </cell>
        </row>
        <row r="23">
          <cell r="H23">
            <v>3</v>
          </cell>
        </row>
      </sheetData>
      <sheetData sheetId="8">
        <row r="21">
          <cell r="G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Normal="70" zoomScaleSheetLayoutView="100" zoomScalePageLayoutView="0" workbookViewId="0" topLeftCell="A1">
      <selection activeCell="A49" sqref="A49:IV50"/>
    </sheetView>
  </sheetViews>
  <sheetFormatPr defaultColWidth="9.140625" defaultRowHeight="12.75"/>
  <cols>
    <col min="1" max="1" width="71.140625" style="0" customWidth="1"/>
    <col min="2" max="2" width="9.140625" style="7" customWidth="1"/>
    <col min="3" max="3" width="8.00390625" style="7" customWidth="1"/>
    <col min="4" max="4" width="17.28125" style="0" customWidth="1"/>
    <col min="5" max="5" width="9.0039062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28125" style="0" customWidth="1"/>
    <col min="11" max="11" width="8.421875" style="0" customWidth="1"/>
    <col min="13" max="13" width="9.57421875" style="8" customWidth="1"/>
  </cols>
  <sheetData>
    <row r="1" spans="1:14" ht="29.25" customHeight="1">
      <c r="A1" s="145" t="s">
        <v>111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2"/>
    </row>
    <row r="2" spans="1:14" ht="20.25">
      <c r="A2" s="161" t="s">
        <v>108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1"/>
    </row>
    <row r="3" spans="1:14" ht="21" thickBot="1">
      <c r="A3" s="163" t="s">
        <v>139</v>
      </c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21"/>
    </row>
    <row r="4" spans="1:13" ht="45" customHeight="1" thickBot="1">
      <c r="A4" s="50" t="s">
        <v>76</v>
      </c>
      <c r="B4" s="159">
        <v>36</v>
      </c>
      <c r="C4" s="160"/>
      <c r="D4" s="157"/>
      <c r="E4" s="153" t="s">
        <v>0</v>
      </c>
      <c r="F4" s="154"/>
      <c r="G4" s="155" t="s">
        <v>1</v>
      </c>
      <c r="H4" s="156"/>
      <c r="I4" s="147" t="s">
        <v>2</v>
      </c>
      <c r="J4" s="148"/>
      <c r="K4" s="149"/>
      <c r="L4" s="150"/>
      <c r="M4" s="151"/>
    </row>
    <row r="5" spans="1:13" ht="67.5" customHeight="1" thickBot="1">
      <c r="A5" s="62" t="s">
        <v>77</v>
      </c>
      <c r="B5" s="160">
        <v>36</v>
      </c>
      <c r="C5" s="160"/>
      <c r="D5" s="158"/>
      <c r="E5" s="15" t="s">
        <v>4</v>
      </c>
      <c r="F5" s="16" t="s">
        <v>5</v>
      </c>
      <c r="G5" s="17" t="s">
        <v>4</v>
      </c>
      <c r="H5" s="18" t="s">
        <v>5</v>
      </c>
      <c r="I5" s="19" t="s">
        <v>4</v>
      </c>
      <c r="J5" s="20" t="s">
        <v>5</v>
      </c>
      <c r="K5" s="142" t="s">
        <v>6</v>
      </c>
      <c r="L5" s="152"/>
      <c r="M5" s="71"/>
    </row>
    <row r="6" spans="1:13" ht="66" customHeight="1">
      <c r="A6" s="34" t="s">
        <v>7</v>
      </c>
      <c r="B6" s="48" t="s">
        <v>8</v>
      </c>
      <c r="C6" s="49" t="s">
        <v>3</v>
      </c>
      <c r="D6" s="47" t="s">
        <v>37</v>
      </c>
      <c r="E6" s="166" t="s">
        <v>36</v>
      </c>
      <c r="F6" s="167"/>
      <c r="G6" s="167"/>
      <c r="H6" s="167"/>
      <c r="I6" s="167"/>
      <c r="J6" s="167"/>
      <c r="K6" s="45" t="s">
        <v>4</v>
      </c>
      <c r="L6" s="46" t="s">
        <v>5</v>
      </c>
      <c r="M6" s="72" t="s">
        <v>6</v>
      </c>
    </row>
    <row r="7" spans="1:13" ht="25.5" customHeight="1">
      <c r="A7" s="63" t="s">
        <v>41</v>
      </c>
      <c r="B7" s="176" t="s">
        <v>9</v>
      </c>
      <c r="C7" s="179" t="s">
        <v>10</v>
      </c>
      <c r="D7" s="2">
        <v>96</v>
      </c>
      <c r="E7" s="2">
        <v>32</v>
      </c>
      <c r="F7" s="2">
        <v>56</v>
      </c>
      <c r="G7" s="9"/>
      <c r="H7" s="9"/>
      <c r="I7" s="10"/>
      <c r="J7" s="11"/>
      <c r="K7" s="5">
        <f aca="true" t="shared" si="0" ref="K7:L22">SUM(E7)</f>
        <v>32</v>
      </c>
      <c r="L7" s="5">
        <f t="shared" si="0"/>
        <v>56</v>
      </c>
      <c r="M7" s="5">
        <f>SUM(K7,L7)</f>
        <v>88</v>
      </c>
    </row>
    <row r="8" spans="1:13" ht="25.5" customHeight="1">
      <c r="A8" s="64" t="s">
        <v>42</v>
      </c>
      <c r="B8" s="177"/>
      <c r="C8" s="180"/>
      <c r="D8" s="2">
        <v>96</v>
      </c>
      <c r="E8" s="2">
        <v>38</v>
      </c>
      <c r="F8" s="2">
        <v>57</v>
      </c>
      <c r="G8" s="9"/>
      <c r="H8" s="9"/>
      <c r="I8" s="10"/>
      <c r="J8" s="11"/>
      <c r="K8" s="5">
        <f t="shared" si="0"/>
        <v>38</v>
      </c>
      <c r="L8" s="5">
        <f t="shared" si="0"/>
        <v>57</v>
      </c>
      <c r="M8" s="5">
        <f>SUM(K8,L8)</f>
        <v>95</v>
      </c>
    </row>
    <row r="9" spans="1:13" ht="25.5" customHeight="1">
      <c r="A9" s="65" t="s">
        <v>78</v>
      </c>
      <c r="B9" s="177"/>
      <c r="C9" s="180"/>
      <c r="D9" s="2">
        <v>96</v>
      </c>
      <c r="E9" s="2">
        <v>49</v>
      </c>
      <c r="F9" s="2">
        <v>43</v>
      </c>
      <c r="G9" s="9"/>
      <c r="H9" s="9"/>
      <c r="I9" s="10"/>
      <c r="J9" s="11"/>
      <c r="K9" s="5">
        <f>SUM(E9)</f>
        <v>49</v>
      </c>
      <c r="L9" s="5">
        <f>SUM(F9)</f>
        <v>43</v>
      </c>
      <c r="M9" s="5">
        <f>SUM(K9,L9)</f>
        <v>92</v>
      </c>
    </row>
    <row r="10" spans="1:13" ht="25.5" customHeight="1">
      <c r="A10" s="65" t="s">
        <v>79</v>
      </c>
      <c r="B10" s="177"/>
      <c r="C10" s="180"/>
      <c r="D10" s="2">
        <v>96</v>
      </c>
      <c r="E10" s="2">
        <v>48</v>
      </c>
      <c r="F10" s="2">
        <v>44</v>
      </c>
      <c r="G10" s="9"/>
      <c r="H10" s="9"/>
      <c r="I10" s="10"/>
      <c r="J10" s="11"/>
      <c r="K10" s="5">
        <f t="shared" si="0"/>
        <v>48</v>
      </c>
      <c r="L10" s="5">
        <f t="shared" si="0"/>
        <v>44</v>
      </c>
      <c r="M10" s="5">
        <f aca="true" t="shared" si="1" ref="M10:M40">SUM(K10,L10)</f>
        <v>92</v>
      </c>
    </row>
    <row r="11" spans="1:13" ht="25.5" customHeight="1">
      <c r="A11" s="66" t="s">
        <v>97</v>
      </c>
      <c r="B11" s="177"/>
      <c r="C11" s="180"/>
      <c r="D11" s="2">
        <v>96</v>
      </c>
      <c r="E11" s="2">
        <v>27</v>
      </c>
      <c r="F11" s="2">
        <v>49</v>
      </c>
      <c r="G11" s="9"/>
      <c r="H11" s="9"/>
      <c r="I11" s="10"/>
      <c r="J11" s="11"/>
      <c r="K11" s="5">
        <f>SUM(E11)</f>
        <v>27</v>
      </c>
      <c r="L11" s="5">
        <f>SUM(F11)</f>
        <v>49</v>
      </c>
      <c r="M11" s="5">
        <f t="shared" si="1"/>
        <v>76</v>
      </c>
    </row>
    <row r="12" spans="1:13" ht="25.5" customHeight="1">
      <c r="A12" s="65" t="s">
        <v>43</v>
      </c>
      <c r="B12" s="177"/>
      <c r="C12" s="180"/>
      <c r="D12" s="2">
        <v>96</v>
      </c>
      <c r="E12" s="2">
        <v>30</v>
      </c>
      <c r="F12" s="2">
        <v>51</v>
      </c>
      <c r="G12" s="9"/>
      <c r="H12" s="9"/>
      <c r="I12" s="10"/>
      <c r="J12" s="11"/>
      <c r="K12" s="5">
        <f t="shared" si="0"/>
        <v>30</v>
      </c>
      <c r="L12" s="5">
        <f t="shared" si="0"/>
        <v>51</v>
      </c>
      <c r="M12" s="5">
        <f>SUM(K12,L12)</f>
        <v>81</v>
      </c>
    </row>
    <row r="13" spans="1:13" ht="25.5" customHeight="1">
      <c r="A13" s="51" t="s">
        <v>80</v>
      </c>
      <c r="B13" s="177"/>
      <c r="C13" s="180"/>
      <c r="D13" s="2">
        <v>96</v>
      </c>
      <c r="E13" s="2">
        <v>11</v>
      </c>
      <c r="F13" s="2">
        <v>63</v>
      </c>
      <c r="G13" s="9"/>
      <c r="H13" s="9"/>
      <c r="I13" s="10"/>
      <c r="J13" s="11"/>
      <c r="K13" s="5">
        <f>SUM(E13)</f>
        <v>11</v>
      </c>
      <c r="L13" s="5">
        <f>SUM(F13)</f>
        <v>63</v>
      </c>
      <c r="M13" s="5">
        <f>SUM(K13,L13)</f>
        <v>74</v>
      </c>
    </row>
    <row r="14" spans="1:13" ht="25.5" customHeight="1">
      <c r="A14" s="67" t="s">
        <v>81</v>
      </c>
      <c r="B14" s="177"/>
      <c r="C14" s="180"/>
      <c r="D14" s="2">
        <v>96</v>
      </c>
      <c r="E14" s="2">
        <v>7</v>
      </c>
      <c r="F14" s="2">
        <v>42</v>
      </c>
      <c r="G14" s="9"/>
      <c r="H14" s="9"/>
      <c r="I14" s="10"/>
      <c r="J14" s="11"/>
      <c r="K14" s="5">
        <f>SUM(E14)</f>
        <v>7</v>
      </c>
      <c r="L14" s="5">
        <f>SUM(F14)</f>
        <v>42</v>
      </c>
      <c r="M14" s="5">
        <f t="shared" si="1"/>
        <v>49</v>
      </c>
    </row>
    <row r="15" spans="1:13" ht="25.5" customHeight="1">
      <c r="A15" s="65" t="s">
        <v>44</v>
      </c>
      <c r="B15" s="177"/>
      <c r="C15" s="181"/>
      <c r="D15" s="2">
        <v>96</v>
      </c>
      <c r="E15" s="2">
        <v>5</v>
      </c>
      <c r="F15" s="2">
        <v>25</v>
      </c>
      <c r="G15" s="9"/>
      <c r="H15" s="9"/>
      <c r="I15" s="10"/>
      <c r="J15" s="11"/>
      <c r="K15" s="5">
        <f t="shared" si="0"/>
        <v>5</v>
      </c>
      <c r="L15" s="5">
        <f t="shared" si="0"/>
        <v>25</v>
      </c>
      <c r="M15" s="5">
        <f t="shared" si="1"/>
        <v>30</v>
      </c>
    </row>
    <row r="16" spans="1:13" ht="25.5" customHeight="1">
      <c r="A16" s="68" t="s">
        <v>16</v>
      </c>
      <c r="B16" s="177"/>
      <c r="C16" s="179" t="s">
        <v>11</v>
      </c>
      <c r="D16" s="2">
        <v>88</v>
      </c>
      <c r="E16" s="2">
        <v>55</v>
      </c>
      <c r="F16" s="2">
        <v>28</v>
      </c>
      <c r="G16" s="9"/>
      <c r="H16" s="9"/>
      <c r="I16" s="10"/>
      <c r="J16" s="11"/>
      <c r="K16" s="5">
        <f t="shared" si="0"/>
        <v>55</v>
      </c>
      <c r="L16" s="5">
        <f t="shared" si="0"/>
        <v>28</v>
      </c>
      <c r="M16" s="5">
        <f t="shared" si="1"/>
        <v>83</v>
      </c>
    </row>
    <row r="17" spans="1:13" ht="25.5" customHeight="1">
      <c r="A17" s="69" t="s">
        <v>17</v>
      </c>
      <c r="B17" s="177"/>
      <c r="C17" s="182"/>
      <c r="D17" s="2">
        <v>88</v>
      </c>
      <c r="E17" s="2">
        <v>45</v>
      </c>
      <c r="F17" s="2">
        <v>42</v>
      </c>
      <c r="G17" s="9"/>
      <c r="H17" s="9"/>
      <c r="I17" s="10"/>
      <c r="J17" s="11"/>
      <c r="K17" s="5">
        <f t="shared" si="0"/>
        <v>45</v>
      </c>
      <c r="L17" s="5">
        <f t="shared" si="0"/>
        <v>42</v>
      </c>
      <c r="M17" s="5">
        <f t="shared" si="1"/>
        <v>87</v>
      </c>
    </row>
    <row r="18" spans="1:13" ht="25.5" customHeight="1">
      <c r="A18" s="69" t="s">
        <v>25</v>
      </c>
      <c r="B18" s="177"/>
      <c r="C18" s="182"/>
      <c r="D18" s="2">
        <v>88</v>
      </c>
      <c r="E18" s="2">
        <v>22</v>
      </c>
      <c r="F18" s="2">
        <v>25</v>
      </c>
      <c r="G18" s="9"/>
      <c r="H18" s="9"/>
      <c r="I18" s="10"/>
      <c r="J18" s="11"/>
      <c r="K18" s="5">
        <f t="shared" si="0"/>
        <v>22</v>
      </c>
      <c r="L18" s="5">
        <f t="shared" si="0"/>
        <v>25</v>
      </c>
      <c r="M18" s="5">
        <f t="shared" si="1"/>
        <v>47</v>
      </c>
    </row>
    <row r="19" spans="1:13" ht="25.5" customHeight="1">
      <c r="A19" s="69" t="s">
        <v>40</v>
      </c>
      <c r="B19" s="177"/>
      <c r="C19" s="182"/>
      <c r="D19" s="2">
        <v>88</v>
      </c>
      <c r="E19" s="2">
        <v>32</v>
      </c>
      <c r="F19" s="2">
        <v>56</v>
      </c>
      <c r="G19" s="9"/>
      <c r="H19" s="9"/>
      <c r="I19" s="10"/>
      <c r="J19" s="11"/>
      <c r="K19" s="58">
        <f>SUM(E19)</f>
        <v>32</v>
      </c>
      <c r="L19" s="58">
        <f t="shared" si="0"/>
        <v>56</v>
      </c>
      <c r="M19" s="5">
        <f>SUM(K19,L19)</f>
        <v>88</v>
      </c>
    </row>
    <row r="20" spans="1:13" ht="25.5" customHeight="1">
      <c r="A20" s="69" t="s">
        <v>26</v>
      </c>
      <c r="B20" s="177"/>
      <c r="C20" s="182"/>
      <c r="D20" s="2">
        <v>88</v>
      </c>
      <c r="E20" s="2">
        <v>16</v>
      </c>
      <c r="F20" s="2">
        <v>61</v>
      </c>
      <c r="G20" s="9"/>
      <c r="H20" s="9"/>
      <c r="I20" s="10"/>
      <c r="J20" s="11"/>
      <c r="K20" s="58">
        <f>SUM(E20)</f>
        <v>16</v>
      </c>
      <c r="L20" s="58">
        <f>SUM(F20)</f>
        <v>61</v>
      </c>
      <c r="M20" s="5">
        <f>SUM(K20,L20)</f>
        <v>77</v>
      </c>
    </row>
    <row r="21" spans="1:13" ht="25.5" customHeight="1">
      <c r="A21" s="51" t="s">
        <v>82</v>
      </c>
      <c r="B21" s="177"/>
      <c r="C21" s="182"/>
      <c r="D21" s="2">
        <v>88</v>
      </c>
      <c r="E21" s="2">
        <v>0</v>
      </c>
      <c r="F21" s="2">
        <v>20</v>
      </c>
      <c r="G21" s="9"/>
      <c r="H21" s="9"/>
      <c r="I21" s="10"/>
      <c r="J21" s="11"/>
      <c r="K21" s="58">
        <f>SUM(E21)</f>
        <v>0</v>
      </c>
      <c r="L21" s="58">
        <f>SUM(F21)</f>
        <v>20</v>
      </c>
      <c r="M21" s="5">
        <f t="shared" si="1"/>
        <v>20</v>
      </c>
    </row>
    <row r="22" spans="1:13" ht="23.25" customHeight="1">
      <c r="A22" s="59" t="s">
        <v>83</v>
      </c>
      <c r="B22" s="178"/>
      <c r="C22" s="183"/>
      <c r="D22" s="2">
        <v>88</v>
      </c>
      <c r="E22" s="2">
        <v>0</v>
      </c>
      <c r="F22" s="2">
        <v>25</v>
      </c>
      <c r="G22" s="9"/>
      <c r="H22" s="9"/>
      <c r="I22" s="10"/>
      <c r="J22" s="11"/>
      <c r="K22" s="58">
        <f t="shared" si="0"/>
        <v>0</v>
      </c>
      <c r="L22" s="58">
        <f t="shared" si="0"/>
        <v>25</v>
      </c>
      <c r="M22" s="5">
        <f t="shared" si="1"/>
        <v>25</v>
      </c>
    </row>
    <row r="23" spans="1:13" ht="25.5" customHeight="1">
      <c r="A23" s="70" t="s">
        <v>98</v>
      </c>
      <c r="B23" s="184" t="s">
        <v>12</v>
      </c>
      <c r="C23" s="187" t="s">
        <v>10</v>
      </c>
      <c r="D23" s="2">
        <v>96</v>
      </c>
      <c r="E23" s="9"/>
      <c r="F23" s="9"/>
      <c r="G23" s="9"/>
      <c r="H23" s="9"/>
      <c r="I23" s="2">
        <v>44</v>
      </c>
      <c r="J23" s="2">
        <v>43</v>
      </c>
      <c r="K23" s="58">
        <f>SUM(I23)</f>
        <v>44</v>
      </c>
      <c r="L23" s="58">
        <f>SUM(J23)</f>
        <v>43</v>
      </c>
      <c r="M23" s="5">
        <f t="shared" si="1"/>
        <v>87</v>
      </c>
    </row>
    <row r="24" spans="1:13" ht="25.5" customHeight="1">
      <c r="A24" s="68" t="s">
        <v>27</v>
      </c>
      <c r="B24" s="185"/>
      <c r="C24" s="188"/>
      <c r="D24" s="2">
        <v>96</v>
      </c>
      <c r="E24" s="12"/>
      <c r="F24" s="13"/>
      <c r="G24" s="9"/>
      <c r="H24" s="14"/>
      <c r="I24" s="2">
        <v>30</v>
      </c>
      <c r="J24" s="2">
        <v>40</v>
      </c>
      <c r="K24" s="58">
        <f aca="true" t="shared" si="2" ref="K24:L33">SUM(I24)</f>
        <v>30</v>
      </c>
      <c r="L24" s="58">
        <f t="shared" si="2"/>
        <v>40</v>
      </c>
      <c r="M24" s="5">
        <f t="shared" si="1"/>
        <v>70</v>
      </c>
    </row>
    <row r="25" spans="1:13" ht="25.5" customHeight="1">
      <c r="A25" s="69" t="s">
        <v>28</v>
      </c>
      <c r="B25" s="185"/>
      <c r="C25" s="188"/>
      <c r="D25" s="2">
        <v>96</v>
      </c>
      <c r="E25" s="12"/>
      <c r="F25" s="13"/>
      <c r="G25" s="14"/>
      <c r="H25" s="14"/>
      <c r="I25" s="2">
        <v>38</v>
      </c>
      <c r="J25" s="2">
        <v>43</v>
      </c>
      <c r="K25" s="58">
        <f t="shared" si="2"/>
        <v>38</v>
      </c>
      <c r="L25" s="58">
        <f t="shared" si="2"/>
        <v>43</v>
      </c>
      <c r="M25" s="5">
        <f t="shared" si="1"/>
        <v>81</v>
      </c>
    </row>
    <row r="26" spans="1:13" ht="25.5" customHeight="1">
      <c r="A26" s="69" t="s">
        <v>29</v>
      </c>
      <c r="B26" s="185"/>
      <c r="C26" s="188"/>
      <c r="D26" s="2">
        <v>96</v>
      </c>
      <c r="E26" s="12"/>
      <c r="F26" s="13"/>
      <c r="G26" s="14"/>
      <c r="H26" s="14"/>
      <c r="I26" s="2">
        <v>25</v>
      </c>
      <c r="J26" s="2">
        <v>49</v>
      </c>
      <c r="K26" s="58">
        <f t="shared" si="2"/>
        <v>25</v>
      </c>
      <c r="L26" s="58">
        <f t="shared" si="2"/>
        <v>49</v>
      </c>
      <c r="M26" s="5">
        <f t="shared" si="1"/>
        <v>74</v>
      </c>
    </row>
    <row r="27" spans="1:13" ht="27" customHeight="1">
      <c r="A27" s="69" t="s">
        <v>39</v>
      </c>
      <c r="B27" s="185"/>
      <c r="C27" s="188"/>
      <c r="D27" s="2">
        <v>96</v>
      </c>
      <c r="E27" s="12"/>
      <c r="F27" s="13"/>
      <c r="G27" s="14"/>
      <c r="H27" s="14"/>
      <c r="I27" s="2">
        <v>6</v>
      </c>
      <c r="J27" s="2">
        <v>33</v>
      </c>
      <c r="K27" s="58">
        <f t="shared" si="2"/>
        <v>6</v>
      </c>
      <c r="L27" s="58">
        <f t="shared" si="2"/>
        <v>33</v>
      </c>
      <c r="M27" s="5">
        <f t="shared" si="1"/>
        <v>39</v>
      </c>
    </row>
    <row r="28" spans="1:13" ht="25.5" customHeight="1">
      <c r="A28" s="69" t="s">
        <v>30</v>
      </c>
      <c r="B28" s="185"/>
      <c r="C28" s="189"/>
      <c r="D28" s="2">
        <v>96</v>
      </c>
      <c r="E28" s="12"/>
      <c r="F28" s="13"/>
      <c r="G28" s="14"/>
      <c r="H28" s="14"/>
      <c r="I28" s="2">
        <v>14</v>
      </c>
      <c r="J28" s="2">
        <v>32</v>
      </c>
      <c r="K28" s="58">
        <f t="shared" si="2"/>
        <v>14</v>
      </c>
      <c r="L28" s="58">
        <f t="shared" si="2"/>
        <v>32</v>
      </c>
      <c r="M28" s="5">
        <f t="shared" si="1"/>
        <v>46</v>
      </c>
    </row>
    <row r="29" spans="1:13" ht="25.5" customHeight="1">
      <c r="A29" s="69" t="s">
        <v>31</v>
      </c>
      <c r="B29" s="185"/>
      <c r="C29" s="190" t="s">
        <v>13</v>
      </c>
      <c r="D29" s="2">
        <v>89</v>
      </c>
      <c r="E29" s="12"/>
      <c r="F29" s="13"/>
      <c r="G29" s="14"/>
      <c r="H29" s="14"/>
      <c r="I29" s="2">
        <v>48</v>
      </c>
      <c r="J29" s="2">
        <v>37</v>
      </c>
      <c r="K29" s="58">
        <f t="shared" si="2"/>
        <v>48</v>
      </c>
      <c r="L29" s="58">
        <f t="shared" si="2"/>
        <v>37</v>
      </c>
      <c r="M29" s="5">
        <f t="shared" si="1"/>
        <v>85</v>
      </c>
    </row>
    <row r="30" spans="1:13" ht="25.5" customHeight="1">
      <c r="A30" s="69" t="s">
        <v>32</v>
      </c>
      <c r="B30" s="185"/>
      <c r="C30" s="191"/>
      <c r="D30" s="2">
        <v>89</v>
      </c>
      <c r="E30" s="12"/>
      <c r="F30" s="13"/>
      <c r="G30" s="14"/>
      <c r="H30" s="14"/>
      <c r="I30" s="2">
        <v>47</v>
      </c>
      <c r="J30" s="2">
        <v>38</v>
      </c>
      <c r="K30" s="5">
        <f t="shared" si="2"/>
        <v>47</v>
      </c>
      <c r="L30" s="5">
        <f t="shared" si="2"/>
        <v>38</v>
      </c>
      <c r="M30" s="5">
        <f t="shared" si="1"/>
        <v>85</v>
      </c>
    </row>
    <row r="31" spans="1:13" ht="25.5" customHeight="1">
      <c r="A31" s="69" t="s">
        <v>33</v>
      </c>
      <c r="B31" s="185"/>
      <c r="C31" s="191"/>
      <c r="D31" s="2">
        <v>89</v>
      </c>
      <c r="E31" s="12"/>
      <c r="F31" s="13"/>
      <c r="G31" s="14"/>
      <c r="H31" s="14"/>
      <c r="I31" s="2">
        <v>17</v>
      </c>
      <c r="J31" s="2">
        <v>47</v>
      </c>
      <c r="K31" s="5">
        <f t="shared" si="2"/>
        <v>17</v>
      </c>
      <c r="L31" s="5">
        <f t="shared" si="2"/>
        <v>47</v>
      </c>
      <c r="M31" s="5">
        <f t="shared" si="1"/>
        <v>64</v>
      </c>
    </row>
    <row r="32" spans="1:13" ht="27" customHeight="1">
      <c r="A32" s="69" t="s">
        <v>38</v>
      </c>
      <c r="B32" s="185"/>
      <c r="C32" s="191"/>
      <c r="D32" s="2">
        <v>89</v>
      </c>
      <c r="E32" s="12"/>
      <c r="F32" s="13"/>
      <c r="G32" s="14"/>
      <c r="H32" s="14"/>
      <c r="I32" s="2">
        <v>18</v>
      </c>
      <c r="J32" s="2">
        <v>41</v>
      </c>
      <c r="K32" s="5">
        <f t="shared" si="2"/>
        <v>18</v>
      </c>
      <c r="L32" s="5">
        <f t="shared" si="2"/>
        <v>41</v>
      </c>
      <c r="M32" s="5">
        <f t="shared" si="1"/>
        <v>59</v>
      </c>
    </row>
    <row r="33" spans="1:13" ht="33.75" customHeight="1">
      <c r="A33" s="69" t="s">
        <v>34</v>
      </c>
      <c r="B33" s="186"/>
      <c r="C33" s="192"/>
      <c r="D33" s="2">
        <v>89</v>
      </c>
      <c r="E33" s="12"/>
      <c r="F33" s="13"/>
      <c r="G33" s="14"/>
      <c r="H33" s="14"/>
      <c r="I33" s="2">
        <v>9</v>
      </c>
      <c r="J33" s="2">
        <v>31</v>
      </c>
      <c r="K33" s="5">
        <f t="shared" si="2"/>
        <v>9</v>
      </c>
      <c r="L33" s="5">
        <f t="shared" si="2"/>
        <v>31</v>
      </c>
      <c r="M33" s="5">
        <f t="shared" si="1"/>
        <v>40</v>
      </c>
    </row>
    <row r="34" spans="1:13" ht="27" customHeight="1">
      <c r="A34" s="51" t="s">
        <v>84</v>
      </c>
      <c r="B34" s="193" t="s">
        <v>14</v>
      </c>
      <c r="C34" s="196" t="s">
        <v>10</v>
      </c>
      <c r="D34" s="2">
        <v>96</v>
      </c>
      <c r="E34" s="12"/>
      <c r="F34" s="13"/>
      <c r="G34" s="2">
        <v>19</v>
      </c>
      <c r="H34" s="2">
        <v>73</v>
      </c>
      <c r="I34" s="14"/>
      <c r="J34" s="14"/>
      <c r="K34" s="5">
        <f aca="true" t="shared" si="3" ref="K34:L40">SUM(G34)</f>
        <v>19</v>
      </c>
      <c r="L34" s="5">
        <f t="shared" si="3"/>
        <v>73</v>
      </c>
      <c r="M34" s="5">
        <f t="shared" si="1"/>
        <v>92</v>
      </c>
    </row>
    <row r="35" spans="1:13" ht="34.5" customHeight="1">
      <c r="A35" s="51" t="s">
        <v>85</v>
      </c>
      <c r="B35" s="194"/>
      <c r="C35" s="197"/>
      <c r="D35" s="2">
        <v>96</v>
      </c>
      <c r="E35" s="9"/>
      <c r="F35" s="13"/>
      <c r="G35" s="2">
        <v>43</v>
      </c>
      <c r="H35" s="2">
        <v>48</v>
      </c>
      <c r="I35" s="14"/>
      <c r="J35" s="14"/>
      <c r="K35" s="57">
        <f t="shared" si="3"/>
        <v>43</v>
      </c>
      <c r="L35" s="57">
        <f t="shared" si="3"/>
        <v>48</v>
      </c>
      <c r="M35" s="5">
        <f t="shared" si="1"/>
        <v>91</v>
      </c>
    </row>
    <row r="36" spans="1:13" ht="27.75" customHeight="1">
      <c r="A36" s="51" t="s">
        <v>86</v>
      </c>
      <c r="B36" s="194"/>
      <c r="C36" s="197"/>
      <c r="D36" s="2">
        <v>96</v>
      </c>
      <c r="E36" s="9"/>
      <c r="F36" s="13"/>
      <c r="G36" s="2">
        <v>29</v>
      </c>
      <c r="H36" s="2">
        <v>49</v>
      </c>
      <c r="I36" s="14"/>
      <c r="J36" s="14"/>
      <c r="K36" s="57">
        <f t="shared" si="3"/>
        <v>29</v>
      </c>
      <c r="L36" s="57">
        <f t="shared" si="3"/>
        <v>49</v>
      </c>
      <c r="M36" s="5">
        <f t="shared" si="1"/>
        <v>78</v>
      </c>
    </row>
    <row r="37" spans="1:13" ht="22.5" customHeight="1">
      <c r="A37" s="51" t="s">
        <v>87</v>
      </c>
      <c r="B37" s="194"/>
      <c r="C37" s="198" t="s">
        <v>11</v>
      </c>
      <c r="D37" s="2">
        <v>88</v>
      </c>
      <c r="E37" s="9"/>
      <c r="F37" s="13"/>
      <c r="G37" s="2">
        <v>28</v>
      </c>
      <c r="H37" s="2">
        <v>50</v>
      </c>
      <c r="I37" s="14"/>
      <c r="J37" s="14"/>
      <c r="K37" s="57">
        <f t="shared" si="3"/>
        <v>28</v>
      </c>
      <c r="L37" s="57">
        <f t="shared" si="3"/>
        <v>50</v>
      </c>
      <c r="M37" s="5">
        <f t="shared" si="1"/>
        <v>78</v>
      </c>
    </row>
    <row r="38" spans="1:13" ht="30.75" customHeight="1">
      <c r="A38" s="51" t="s">
        <v>88</v>
      </c>
      <c r="B38" s="194"/>
      <c r="C38" s="197"/>
      <c r="D38" s="2">
        <v>88</v>
      </c>
      <c r="E38" s="9"/>
      <c r="F38" s="13"/>
      <c r="G38" s="2">
        <v>34</v>
      </c>
      <c r="H38" s="2">
        <v>45</v>
      </c>
      <c r="I38" s="14"/>
      <c r="J38" s="14"/>
      <c r="K38" s="57">
        <f t="shared" si="3"/>
        <v>34</v>
      </c>
      <c r="L38" s="57">
        <f t="shared" si="3"/>
        <v>45</v>
      </c>
      <c r="M38" s="5">
        <f t="shared" si="1"/>
        <v>79</v>
      </c>
    </row>
    <row r="39" spans="1:13" ht="30.75" customHeight="1">
      <c r="A39" s="66" t="s">
        <v>89</v>
      </c>
      <c r="B39" s="194"/>
      <c r="C39" s="197"/>
      <c r="D39" s="2">
        <v>88</v>
      </c>
      <c r="E39" s="9"/>
      <c r="F39" s="13"/>
      <c r="G39" s="2">
        <v>33</v>
      </c>
      <c r="H39" s="2">
        <v>46</v>
      </c>
      <c r="I39" s="14"/>
      <c r="J39" s="14"/>
      <c r="K39" s="57">
        <f t="shared" si="3"/>
        <v>33</v>
      </c>
      <c r="L39" s="57">
        <f t="shared" si="3"/>
        <v>46</v>
      </c>
      <c r="M39" s="5">
        <f>SUM(K39,L39)</f>
        <v>79</v>
      </c>
    </row>
    <row r="40" spans="1:13" ht="29.25" customHeight="1" thickBot="1">
      <c r="A40" s="61" t="s">
        <v>35</v>
      </c>
      <c r="B40" s="195"/>
      <c r="C40" s="199"/>
      <c r="D40" s="2">
        <v>88</v>
      </c>
      <c r="E40" s="9"/>
      <c r="F40" s="13"/>
      <c r="G40" s="2">
        <v>18</v>
      </c>
      <c r="H40" s="2">
        <v>54</v>
      </c>
      <c r="I40" s="14"/>
      <c r="J40" s="14"/>
      <c r="K40" s="57">
        <f t="shared" si="3"/>
        <v>18</v>
      </c>
      <c r="L40" s="57">
        <f t="shared" si="3"/>
        <v>54</v>
      </c>
      <c r="M40" s="5">
        <f t="shared" si="1"/>
        <v>72</v>
      </c>
    </row>
    <row r="41" spans="1:13" ht="30.75" customHeight="1" thickBot="1" thickTop="1">
      <c r="A41" s="173" t="s">
        <v>15</v>
      </c>
      <c r="B41" s="174"/>
      <c r="C41" s="174"/>
      <c r="D41" s="175"/>
      <c r="E41" s="174"/>
      <c r="F41" s="174"/>
      <c r="G41" s="174"/>
      <c r="H41" s="174"/>
      <c r="I41" s="174"/>
      <c r="J41" s="174"/>
      <c r="K41" s="60">
        <f>SUM(K7:K40)</f>
        <v>917</v>
      </c>
      <c r="L41" s="60">
        <f>SUM(L7:L40)</f>
        <v>1486</v>
      </c>
      <c r="M41" s="73">
        <f>SUM(M7:M40)</f>
        <v>2403</v>
      </c>
    </row>
    <row r="42" spans="1:13" ht="28.5" customHeight="1" thickBot="1" thickTop="1">
      <c r="A42" s="168" t="s">
        <v>18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</row>
    <row r="43" spans="1:13" ht="25.5" customHeight="1" thickBot="1">
      <c r="A43" s="171" t="s">
        <v>19</v>
      </c>
      <c r="B43" s="172"/>
      <c r="C43" s="172"/>
      <c r="D43" s="172"/>
      <c r="E43" s="172"/>
      <c r="F43" s="172"/>
      <c r="G43" s="172"/>
      <c r="H43" s="172"/>
      <c r="I43" s="172"/>
      <c r="J43" s="172"/>
      <c r="K43" s="24">
        <f>SUM(K7:K22)</f>
        <v>417</v>
      </c>
      <c r="L43" s="24">
        <f>SUM(L7:L22)</f>
        <v>687</v>
      </c>
      <c r="M43" s="74">
        <f>SUM(M7:M22)</f>
        <v>1104</v>
      </c>
    </row>
    <row r="44" spans="1:13" ht="24.75" customHeight="1" thickBot="1">
      <c r="A44" s="212" t="s">
        <v>21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6">
        <f>SUM(K23:K33)</f>
        <v>296</v>
      </c>
      <c r="L44" s="26">
        <f>SUM(L23:L33)</f>
        <v>434</v>
      </c>
      <c r="M44" s="75">
        <f>SUM(M23:M33)</f>
        <v>730</v>
      </c>
    </row>
    <row r="45" spans="1:13" ht="24.75" customHeight="1" thickBot="1">
      <c r="A45" s="210" t="s">
        <v>20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5">
        <f>SUM(K34:K40)</f>
        <v>204</v>
      </c>
      <c r="L45" s="25">
        <f>SUM(L34:L40)</f>
        <v>365</v>
      </c>
      <c r="M45" s="76">
        <f>SUM(M34:M40)</f>
        <v>569</v>
      </c>
    </row>
    <row r="46" spans="1:13" ht="27.75" customHeight="1" thickBot="1">
      <c r="A46" s="208" t="s">
        <v>22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7">
        <f>SUM(K29:K33)</f>
        <v>139</v>
      </c>
      <c r="L46" s="27">
        <f>SUM(L29:L33)</f>
        <v>194</v>
      </c>
      <c r="M46" s="77">
        <f>SUM(M29:M33)</f>
        <v>333</v>
      </c>
    </row>
    <row r="47" spans="1:13" ht="27" customHeight="1" thickBot="1">
      <c r="A47" s="208" t="s">
        <v>23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7">
        <f>SUM(K16:K22,K37:K40)</f>
        <v>283</v>
      </c>
      <c r="L47" s="27">
        <f>SUM(L16:L22,L37:L40)</f>
        <v>452</v>
      </c>
      <c r="M47" s="77">
        <f>SUM(M16:M22,M37:M40)</f>
        <v>735</v>
      </c>
    </row>
    <row r="48" spans="1:13" ht="29.25" customHeight="1" thickBot="1">
      <c r="A48" s="208" t="s">
        <v>24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7">
        <f>SUM(K7:K15,K23:K28,K34:K36)</f>
        <v>495</v>
      </c>
      <c r="L48" s="27">
        <f>SUM(L7:L15,L23:L28,L34:L36)</f>
        <v>840</v>
      </c>
      <c r="M48" s="77">
        <f>SUM(M7:M15,M23:M28,M34:M36)</f>
        <v>1335</v>
      </c>
    </row>
    <row r="49" spans="1:13" ht="18">
      <c r="A49" s="143" t="s">
        <v>117</v>
      </c>
      <c r="B49" s="144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</row>
    <row r="50" spans="1:13" ht="12.75">
      <c r="A50" s="121" t="s">
        <v>166</v>
      </c>
      <c r="B50" s="200" t="s">
        <v>9</v>
      </c>
      <c r="C50" s="204" t="s">
        <v>11</v>
      </c>
      <c r="D50" s="1">
        <v>4</v>
      </c>
      <c r="E50" s="1">
        <v>4</v>
      </c>
      <c r="F50" s="1"/>
      <c r="G50" s="1"/>
      <c r="H50" s="1"/>
      <c r="I50" s="1"/>
      <c r="J50" s="1"/>
      <c r="K50" s="1">
        <f aca="true" t="shared" si="4" ref="K50:L78">E50</f>
        <v>4</v>
      </c>
      <c r="L50" s="1">
        <f t="shared" si="4"/>
        <v>0</v>
      </c>
      <c r="M50" s="115">
        <f aca="true" t="shared" si="5" ref="M50:M91">SUM(K50:L50)</f>
        <v>4</v>
      </c>
    </row>
    <row r="51" spans="1:13" ht="12.75">
      <c r="A51" s="121" t="s">
        <v>167</v>
      </c>
      <c r="B51" s="201"/>
      <c r="C51" s="205"/>
      <c r="D51" s="1">
        <v>4</v>
      </c>
      <c r="E51" s="1"/>
      <c r="F51" s="1">
        <v>3</v>
      </c>
      <c r="G51" s="1"/>
      <c r="H51" s="1"/>
      <c r="I51" s="1"/>
      <c r="J51" s="1"/>
      <c r="K51" s="1">
        <f t="shared" si="4"/>
        <v>0</v>
      </c>
      <c r="L51" s="1">
        <f t="shared" si="4"/>
        <v>3</v>
      </c>
      <c r="M51" s="115">
        <f t="shared" si="5"/>
        <v>3</v>
      </c>
    </row>
    <row r="52" spans="1:13" ht="12.75">
      <c r="A52" s="127" t="s">
        <v>168</v>
      </c>
      <c r="B52" s="201"/>
      <c r="C52" s="205"/>
      <c r="D52" s="1">
        <v>3</v>
      </c>
      <c r="E52" s="1"/>
      <c r="F52" s="1">
        <v>3</v>
      </c>
      <c r="G52" s="1"/>
      <c r="H52" s="1"/>
      <c r="I52" s="1"/>
      <c r="J52" s="1"/>
      <c r="K52" s="1">
        <f t="shared" si="4"/>
        <v>0</v>
      </c>
      <c r="L52" s="1">
        <f t="shared" si="4"/>
        <v>3</v>
      </c>
      <c r="M52" s="115">
        <f t="shared" si="5"/>
        <v>3</v>
      </c>
    </row>
    <row r="53" spans="1:13" ht="12.75">
      <c r="A53" s="127" t="s">
        <v>169</v>
      </c>
      <c r="B53" s="201"/>
      <c r="C53" s="205"/>
      <c r="D53" s="1">
        <v>3</v>
      </c>
      <c r="E53" s="1"/>
      <c r="F53" s="1">
        <v>3</v>
      </c>
      <c r="G53" s="1"/>
      <c r="H53" s="1"/>
      <c r="I53" s="1"/>
      <c r="J53" s="1"/>
      <c r="K53" s="1">
        <f t="shared" si="4"/>
        <v>0</v>
      </c>
      <c r="L53" s="1">
        <f t="shared" si="4"/>
        <v>3</v>
      </c>
      <c r="M53" s="115">
        <f t="shared" si="5"/>
        <v>3</v>
      </c>
    </row>
    <row r="54" spans="1:13" ht="12.75">
      <c r="A54" s="127" t="s">
        <v>170</v>
      </c>
      <c r="B54" s="201"/>
      <c r="C54" s="205"/>
      <c r="D54" s="1">
        <v>3</v>
      </c>
      <c r="E54" s="1"/>
      <c r="F54" s="1">
        <v>3</v>
      </c>
      <c r="G54" s="1"/>
      <c r="H54" s="1"/>
      <c r="I54" s="1"/>
      <c r="J54" s="1"/>
      <c r="K54" s="1">
        <f t="shared" si="4"/>
        <v>0</v>
      </c>
      <c r="L54" s="1">
        <f t="shared" si="4"/>
        <v>3</v>
      </c>
      <c r="M54" s="115">
        <f t="shared" si="5"/>
        <v>3</v>
      </c>
    </row>
    <row r="55" spans="1:13" ht="12.75">
      <c r="A55" s="1" t="s">
        <v>171</v>
      </c>
      <c r="B55" s="201"/>
      <c r="C55" s="205"/>
      <c r="D55" s="1">
        <v>2</v>
      </c>
      <c r="E55" s="1">
        <v>0</v>
      </c>
      <c r="F55" s="1">
        <v>2</v>
      </c>
      <c r="G55" s="1"/>
      <c r="H55" s="1"/>
      <c r="I55" s="1"/>
      <c r="J55" s="1"/>
      <c r="K55" s="1">
        <f t="shared" si="4"/>
        <v>0</v>
      </c>
      <c r="L55" s="1">
        <f t="shared" si="4"/>
        <v>2</v>
      </c>
      <c r="M55" s="115">
        <f t="shared" si="5"/>
        <v>2</v>
      </c>
    </row>
    <row r="56" spans="1:13" ht="12.75">
      <c r="A56" s="1" t="s">
        <v>172</v>
      </c>
      <c r="B56" s="201"/>
      <c r="C56" s="205"/>
      <c r="D56" s="1">
        <v>2</v>
      </c>
      <c r="E56" s="1">
        <v>0</v>
      </c>
      <c r="F56" s="1">
        <v>2</v>
      </c>
      <c r="G56" s="1"/>
      <c r="H56" s="1"/>
      <c r="I56" s="1"/>
      <c r="J56" s="1"/>
      <c r="K56" s="1">
        <f t="shared" si="4"/>
        <v>0</v>
      </c>
      <c r="L56" s="1">
        <f t="shared" si="4"/>
        <v>2</v>
      </c>
      <c r="M56" s="115">
        <f t="shared" si="5"/>
        <v>2</v>
      </c>
    </row>
    <row r="57" spans="1:13" ht="12.75">
      <c r="A57" s="1" t="s">
        <v>173</v>
      </c>
      <c r="B57" s="201"/>
      <c r="C57" s="205"/>
      <c r="D57" s="1">
        <v>2</v>
      </c>
      <c r="E57" s="1">
        <v>0</v>
      </c>
      <c r="F57" s="1">
        <v>2</v>
      </c>
      <c r="G57" s="1"/>
      <c r="H57" s="1"/>
      <c r="I57" s="1"/>
      <c r="J57" s="1"/>
      <c r="K57" s="1">
        <f t="shared" si="4"/>
        <v>0</v>
      </c>
      <c r="L57" s="1">
        <f t="shared" si="4"/>
        <v>2</v>
      </c>
      <c r="M57" s="115">
        <f t="shared" si="5"/>
        <v>2</v>
      </c>
    </row>
    <row r="58" spans="1:13" ht="12.75">
      <c r="A58" s="121" t="s">
        <v>174</v>
      </c>
      <c r="B58" s="201"/>
      <c r="C58" s="205"/>
      <c r="D58" s="1">
        <v>4</v>
      </c>
      <c r="E58" s="1">
        <v>3</v>
      </c>
      <c r="F58" s="1">
        <v>1</v>
      </c>
      <c r="G58" s="1"/>
      <c r="H58" s="1"/>
      <c r="I58" s="1"/>
      <c r="J58" s="1"/>
      <c r="K58" s="1">
        <f t="shared" si="4"/>
        <v>3</v>
      </c>
      <c r="L58" s="1">
        <f t="shared" si="4"/>
        <v>1</v>
      </c>
      <c r="M58" s="115">
        <f t="shared" si="5"/>
        <v>4</v>
      </c>
    </row>
    <row r="59" spans="1:13" ht="12.75">
      <c r="A59" s="121" t="s">
        <v>175</v>
      </c>
      <c r="B59" s="201"/>
      <c r="C59" s="206" t="s">
        <v>10</v>
      </c>
      <c r="D59" s="28">
        <v>4</v>
      </c>
      <c r="E59" s="1">
        <v>4</v>
      </c>
      <c r="F59" s="1"/>
      <c r="G59" s="1"/>
      <c r="H59" s="1"/>
      <c r="I59" s="1"/>
      <c r="J59" s="1"/>
      <c r="K59" s="1">
        <f t="shared" si="4"/>
        <v>4</v>
      </c>
      <c r="L59" s="1">
        <f t="shared" si="4"/>
        <v>0</v>
      </c>
      <c r="M59" s="115">
        <f t="shared" si="5"/>
        <v>4</v>
      </c>
    </row>
    <row r="60" spans="1:13" ht="12.75">
      <c r="A60" s="121" t="s">
        <v>176</v>
      </c>
      <c r="B60" s="201"/>
      <c r="C60" s="207"/>
      <c r="D60" s="28">
        <v>4</v>
      </c>
      <c r="E60" s="1"/>
      <c r="F60" s="1">
        <v>1</v>
      </c>
      <c r="G60" s="1"/>
      <c r="H60" s="1"/>
      <c r="I60" s="1"/>
      <c r="J60" s="1"/>
      <c r="K60" s="1">
        <f t="shared" si="4"/>
        <v>0</v>
      </c>
      <c r="L60" s="1">
        <f t="shared" si="4"/>
        <v>1</v>
      </c>
      <c r="M60" s="115">
        <f t="shared" si="5"/>
        <v>1</v>
      </c>
    </row>
    <row r="61" spans="1:13" ht="12.75">
      <c r="A61" s="121" t="s">
        <v>177</v>
      </c>
      <c r="B61" s="201"/>
      <c r="C61" s="207"/>
      <c r="D61" s="28">
        <v>4</v>
      </c>
      <c r="E61" s="1">
        <v>4</v>
      </c>
      <c r="F61" s="1"/>
      <c r="G61" s="1"/>
      <c r="H61" s="1"/>
      <c r="I61" s="1"/>
      <c r="J61" s="1"/>
      <c r="K61" s="1">
        <f t="shared" si="4"/>
        <v>4</v>
      </c>
      <c r="L61" s="1">
        <f t="shared" si="4"/>
        <v>0</v>
      </c>
      <c r="M61" s="115">
        <f t="shared" si="5"/>
        <v>4</v>
      </c>
    </row>
    <row r="62" spans="1:13" ht="12.75">
      <c r="A62" s="121" t="s">
        <v>178</v>
      </c>
      <c r="B62" s="201"/>
      <c r="C62" s="207"/>
      <c r="D62" s="28">
        <v>4</v>
      </c>
      <c r="E62" s="1">
        <v>2</v>
      </c>
      <c r="F62" s="1"/>
      <c r="G62" s="1"/>
      <c r="H62" s="1"/>
      <c r="I62" s="1"/>
      <c r="J62" s="1"/>
      <c r="K62" s="1">
        <f t="shared" si="4"/>
        <v>2</v>
      </c>
      <c r="L62" s="1">
        <f t="shared" si="4"/>
        <v>0</v>
      </c>
      <c r="M62" s="115">
        <f t="shared" si="5"/>
        <v>2</v>
      </c>
    </row>
    <row r="63" spans="1:13" ht="12.75">
      <c r="A63" s="121" t="s">
        <v>179</v>
      </c>
      <c r="B63" s="201"/>
      <c r="C63" s="207"/>
      <c r="D63" s="28">
        <v>4</v>
      </c>
      <c r="E63" s="1">
        <v>2</v>
      </c>
      <c r="F63" s="1"/>
      <c r="G63" s="1"/>
      <c r="H63" s="1"/>
      <c r="I63" s="1"/>
      <c r="J63" s="1"/>
      <c r="K63" s="1">
        <f t="shared" si="4"/>
        <v>2</v>
      </c>
      <c r="L63" s="1">
        <f t="shared" si="4"/>
        <v>0</v>
      </c>
      <c r="M63" s="115">
        <f t="shared" si="5"/>
        <v>2</v>
      </c>
    </row>
    <row r="64" spans="1:13" ht="12.75">
      <c r="A64" s="128" t="s">
        <v>180</v>
      </c>
      <c r="B64" s="202"/>
      <c r="C64" s="202"/>
      <c r="D64" s="129">
        <v>4</v>
      </c>
      <c r="E64" s="129"/>
      <c r="F64" s="129">
        <v>4</v>
      </c>
      <c r="G64" s="129"/>
      <c r="H64" s="129"/>
      <c r="I64" s="129"/>
      <c r="J64" s="129"/>
      <c r="K64" s="1">
        <f t="shared" si="4"/>
        <v>0</v>
      </c>
      <c r="L64" s="1">
        <f t="shared" si="4"/>
        <v>4</v>
      </c>
      <c r="M64" s="115">
        <f t="shared" si="5"/>
        <v>4</v>
      </c>
    </row>
    <row r="65" spans="1:13" ht="12.75">
      <c r="A65" s="128" t="s">
        <v>181</v>
      </c>
      <c r="B65" s="202"/>
      <c r="C65" s="202"/>
      <c r="D65" s="129">
        <v>4</v>
      </c>
      <c r="E65" s="129">
        <v>4</v>
      </c>
      <c r="F65" s="129"/>
      <c r="G65" s="129"/>
      <c r="H65" s="129"/>
      <c r="I65" s="129"/>
      <c r="J65" s="129"/>
      <c r="K65" s="1">
        <f t="shared" si="4"/>
        <v>4</v>
      </c>
      <c r="L65" s="1">
        <f t="shared" si="4"/>
        <v>0</v>
      </c>
      <c r="M65" s="115">
        <f t="shared" si="5"/>
        <v>4</v>
      </c>
    </row>
    <row r="66" spans="1:13" ht="12.75">
      <c r="A66" s="130" t="s">
        <v>182</v>
      </c>
      <c r="B66" s="202"/>
      <c r="C66" s="202"/>
      <c r="D66" s="131">
        <v>4</v>
      </c>
      <c r="E66" s="131">
        <v>4</v>
      </c>
      <c r="F66" s="131"/>
      <c r="G66" s="131"/>
      <c r="H66" s="131"/>
      <c r="I66" s="131"/>
      <c r="J66" s="131"/>
      <c r="K66" s="1">
        <f t="shared" si="4"/>
        <v>4</v>
      </c>
      <c r="L66" s="1">
        <f t="shared" si="4"/>
        <v>0</v>
      </c>
      <c r="M66" s="115">
        <f t="shared" si="5"/>
        <v>4</v>
      </c>
    </row>
    <row r="67" spans="1:13" ht="12.75">
      <c r="A67" s="1" t="s">
        <v>183</v>
      </c>
      <c r="B67" s="202"/>
      <c r="C67" s="202"/>
      <c r="D67" s="53">
        <v>2</v>
      </c>
      <c r="E67" s="53"/>
      <c r="F67" s="1">
        <v>2</v>
      </c>
      <c r="G67" s="1"/>
      <c r="H67" s="1"/>
      <c r="I67" s="1"/>
      <c r="J67" s="1"/>
      <c r="K67" s="1">
        <f t="shared" si="4"/>
        <v>0</v>
      </c>
      <c r="L67" s="1">
        <f t="shared" si="4"/>
        <v>2</v>
      </c>
      <c r="M67" s="115">
        <f t="shared" si="5"/>
        <v>2</v>
      </c>
    </row>
    <row r="68" spans="1:13" ht="12.75">
      <c r="A68" s="53" t="s">
        <v>184</v>
      </c>
      <c r="B68" s="202"/>
      <c r="C68" s="202"/>
      <c r="D68" s="1">
        <v>2</v>
      </c>
      <c r="E68" s="1"/>
      <c r="F68" s="1">
        <v>2</v>
      </c>
      <c r="G68" s="1"/>
      <c r="H68" s="1"/>
      <c r="I68" s="1"/>
      <c r="J68" s="1"/>
      <c r="K68" s="1">
        <f t="shared" si="4"/>
        <v>0</v>
      </c>
      <c r="L68" s="1">
        <f t="shared" si="4"/>
        <v>2</v>
      </c>
      <c r="M68" s="115">
        <f t="shared" si="5"/>
        <v>2</v>
      </c>
    </row>
    <row r="69" spans="1:13" ht="12.75">
      <c r="A69" s="1" t="s">
        <v>185</v>
      </c>
      <c r="B69" s="202"/>
      <c r="C69" s="202"/>
      <c r="D69" s="1">
        <v>4</v>
      </c>
      <c r="E69" s="1"/>
      <c r="F69" s="1">
        <v>4</v>
      </c>
      <c r="G69" s="1"/>
      <c r="H69" s="1"/>
      <c r="I69" s="1"/>
      <c r="J69" s="1"/>
      <c r="K69" s="1">
        <f t="shared" si="4"/>
        <v>0</v>
      </c>
      <c r="L69" s="1">
        <f t="shared" si="4"/>
        <v>4</v>
      </c>
      <c r="M69" s="115">
        <f t="shared" si="5"/>
        <v>4</v>
      </c>
    </row>
    <row r="70" spans="1:13" ht="12.75">
      <c r="A70" s="31" t="s">
        <v>132</v>
      </c>
      <c r="B70" s="202"/>
      <c r="C70" s="202"/>
      <c r="D70" s="31">
        <v>4</v>
      </c>
      <c r="E70" s="1"/>
      <c r="F70" s="1">
        <v>4</v>
      </c>
      <c r="G70" s="1"/>
      <c r="H70" s="1"/>
      <c r="I70" s="1"/>
      <c r="J70" s="1"/>
      <c r="K70" s="1">
        <f t="shared" si="4"/>
        <v>0</v>
      </c>
      <c r="L70" s="1">
        <f t="shared" si="4"/>
        <v>4</v>
      </c>
      <c r="M70" s="115">
        <f t="shared" si="5"/>
        <v>4</v>
      </c>
    </row>
    <row r="71" spans="1:13" ht="12.75">
      <c r="A71" s="31" t="s">
        <v>133</v>
      </c>
      <c r="B71" s="202"/>
      <c r="C71" s="202"/>
      <c r="D71" s="31">
        <v>4</v>
      </c>
      <c r="E71" s="1"/>
      <c r="F71" s="1">
        <v>4</v>
      </c>
      <c r="G71" s="1"/>
      <c r="H71" s="1"/>
      <c r="I71" s="1"/>
      <c r="J71" s="1"/>
      <c r="K71" s="1">
        <f t="shared" si="4"/>
        <v>0</v>
      </c>
      <c r="L71" s="1">
        <f t="shared" si="4"/>
        <v>4</v>
      </c>
      <c r="M71" s="115">
        <f t="shared" si="5"/>
        <v>4</v>
      </c>
    </row>
    <row r="72" spans="1:13" ht="12.75">
      <c r="A72" s="31" t="s">
        <v>186</v>
      </c>
      <c r="B72" s="202"/>
      <c r="C72" s="202"/>
      <c r="D72" s="31">
        <v>4</v>
      </c>
      <c r="E72" s="1"/>
      <c r="F72" s="1">
        <v>4</v>
      </c>
      <c r="G72" s="1"/>
      <c r="H72" s="1"/>
      <c r="I72" s="1"/>
      <c r="J72" s="1"/>
      <c r="K72" s="1">
        <f t="shared" si="4"/>
        <v>0</v>
      </c>
      <c r="L72" s="1">
        <f t="shared" si="4"/>
        <v>4</v>
      </c>
      <c r="M72" s="115">
        <f t="shared" si="5"/>
        <v>4</v>
      </c>
    </row>
    <row r="73" spans="1:13" ht="12.75">
      <c r="A73" s="31" t="s">
        <v>134</v>
      </c>
      <c r="B73" s="202"/>
      <c r="C73" s="202"/>
      <c r="D73" s="31">
        <v>4</v>
      </c>
      <c r="E73" s="1"/>
      <c r="F73" s="1">
        <v>4</v>
      </c>
      <c r="G73" s="1"/>
      <c r="H73" s="1"/>
      <c r="I73" s="1"/>
      <c r="J73" s="1"/>
      <c r="K73" s="1">
        <f t="shared" si="4"/>
        <v>0</v>
      </c>
      <c r="L73" s="1">
        <f t="shared" si="4"/>
        <v>4</v>
      </c>
      <c r="M73" s="115">
        <f t="shared" si="5"/>
        <v>4</v>
      </c>
    </row>
    <row r="74" spans="1:13" ht="12.75">
      <c r="A74" s="31" t="s">
        <v>135</v>
      </c>
      <c r="B74" s="202"/>
      <c r="C74" s="202"/>
      <c r="D74" s="31">
        <v>4</v>
      </c>
      <c r="E74" s="1"/>
      <c r="F74" s="1">
        <v>4</v>
      </c>
      <c r="G74" s="1"/>
      <c r="H74" s="1"/>
      <c r="I74" s="1"/>
      <c r="J74" s="1"/>
      <c r="K74" s="1">
        <f t="shared" si="4"/>
        <v>0</v>
      </c>
      <c r="L74" s="1">
        <f t="shared" si="4"/>
        <v>4</v>
      </c>
      <c r="M74" s="115">
        <f t="shared" si="5"/>
        <v>4</v>
      </c>
    </row>
    <row r="75" spans="1:13" ht="12.75">
      <c r="A75" s="31" t="s">
        <v>136</v>
      </c>
      <c r="B75" s="202"/>
      <c r="C75" s="202"/>
      <c r="D75" s="31">
        <v>4</v>
      </c>
      <c r="E75" s="1"/>
      <c r="F75" s="1">
        <v>4</v>
      </c>
      <c r="G75" s="1"/>
      <c r="H75" s="1"/>
      <c r="I75" s="1"/>
      <c r="J75" s="1"/>
      <c r="K75" s="1">
        <f t="shared" si="4"/>
        <v>0</v>
      </c>
      <c r="L75" s="1">
        <f t="shared" si="4"/>
        <v>4</v>
      </c>
      <c r="M75" s="115">
        <f t="shared" si="5"/>
        <v>4</v>
      </c>
    </row>
    <row r="76" spans="1:13" ht="12.75">
      <c r="A76" s="31" t="s">
        <v>137</v>
      </c>
      <c r="B76" s="202"/>
      <c r="C76" s="202"/>
      <c r="D76" s="31">
        <v>4</v>
      </c>
      <c r="E76" s="1"/>
      <c r="F76" s="1">
        <v>4</v>
      </c>
      <c r="G76" s="1"/>
      <c r="H76" s="1"/>
      <c r="I76" s="1"/>
      <c r="J76" s="1"/>
      <c r="K76" s="1">
        <f t="shared" si="4"/>
        <v>0</v>
      </c>
      <c r="L76" s="1">
        <f t="shared" si="4"/>
        <v>4</v>
      </c>
      <c r="M76" s="115">
        <f t="shared" si="5"/>
        <v>4</v>
      </c>
    </row>
    <row r="77" spans="1:13" ht="12.75">
      <c r="A77" s="31" t="s">
        <v>138</v>
      </c>
      <c r="B77" s="202"/>
      <c r="C77" s="202"/>
      <c r="D77" s="31">
        <v>4</v>
      </c>
      <c r="E77" s="1"/>
      <c r="F77" s="1">
        <v>4</v>
      </c>
      <c r="G77" s="1"/>
      <c r="H77" s="1"/>
      <c r="I77" s="1"/>
      <c r="J77" s="1"/>
      <c r="K77" s="1">
        <f t="shared" si="4"/>
        <v>0</v>
      </c>
      <c r="L77" s="1">
        <f t="shared" si="4"/>
        <v>4</v>
      </c>
      <c r="M77" s="115">
        <f t="shared" si="5"/>
        <v>4</v>
      </c>
    </row>
    <row r="78" spans="1:13" ht="12.75">
      <c r="A78" s="31" t="s">
        <v>187</v>
      </c>
      <c r="B78" s="203"/>
      <c r="C78" s="203"/>
      <c r="D78" s="31">
        <v>4</v>
      </c>
      <c r="E78" s="1"/>
      <c r="F78" s="1">
        <v>4</v>
      </c>
      <c r="G78" s="1"/>
      <c r="H78" s="1"/>
      <c r="I78" s="1"/>
      <c r="J78" s="1"/>
      <c r="K78" s="1">
        <f t="shared" si="4"/>
        <v>0</v>
      </c>
      <c r="L78" s="1">
        <f t="shared" si="4"/>
        <v>4</v>
      </c>
      <c r="M78" s="115">
        <f t="shared" si="5"/>
        <v>4</v>
      </c>
    </row>
    <row r="79" spans="1:13" ht="12.75">
      <c r="A79" s="53" t="s">
        <v>188</v>
      </c>
      <c r="B79" s="214" t="s">
        <v>14</v>
      </c>
      <c r="C79" s="218" t="s">
        <v>11</v>
      </c>
      <c r="D79" s="53">
        <v>4</v>
      </c>
      <c r="E79" s="1"/>
      <c r="F79" s="1"/>
      <c r="G79" s="1"/>
      <c r="H79" s="1">
        <v>1</v>
      </c>
      <c r="I79" s="1"/>
      <c r="J79" s="1"/>
      <c r="K79" s="1">
        <f aca="true" t="shared" si="6" ref="K79:L86">G79</f>
        <v>0</v>
      </c>
      <c r="L79" s="1">
        <f t="shared" si="6"/>
        <v>1</v>
      </c>
      <c r="M79" s="115">
        <f t="shared" si="5"/>
        <v>1</v>
      </c>
    </row>
    <row r="80" spans="1:13" ht="25.5">
      <c r="A80" s="132" t="s">
        <v>189</v>
      </c>
      <c r="B80" s="215"/>
      <c r="C80" s="219"/>
      <c r="D80" s="53">
        <v>4</v>
      </c>
      <c r="E80" s="1"/>
      <c r="F80" s="1"/>
      <c r="G80" s="1"/>
      <c r="H80" s="1">
        <v>4</v>
      </c>
      <c r="I80" s="1"/>
      <c r="J80" s="1"/>
      <c r="K80" s="1">
        <f t="shared" si="6"/>
        <v>0</v>
      </c>
      <c r="L80" s="1">
        <f t="shared" si="6"/>
        <v>4</v>
      </c>
      <c r="M80" s="115">
        <f t="shared" si="5"/>
        <v>4</v>
      </c>
    </row>
    <row r="81" spans="1:13" ht="12.75">
      <c r="A81" s="132" t="s">
        <v>190</v>
      </c>
      <c r="B81" s="215"/>
      <c r="C81" s="220"/>
      <c r="D81" s="53">
        <v>4</v>
      </c>
      <c r="E81" s="1"/>
      <c r="F81" s="1"/>
      <c r="G81" s="1">
        <v>4</v>
      </c>
      <c r="H81" s="1"/>
      <c r="I81" s="1"/>
      <c r="J81" s="1"/>
      <c r="K81" s="1">
        <f t="shared" si="6"/>
        <v>4</v>
      </c>
      <c r="L81" s="1">
        <f t="shared" si="6"/>
        <v>0</v>
      </c>
      <c r="M81" s="115">
        <f t="shared" si="5"/>
        <v>4</v>
      </c>
    </row>
    <row r="82" spans="1:13" ht="12.75">
      <c r="A82" s="53" t="s">
        <v>191</v>
      </c>
      <c r="B82" s="216"/>
      <c r="C82" s="218" t="s">
        <v>10</v>
      </c>
      <c r="D82" s="53">
        <v>4</v>
      </c>
      <c r="E82" s="1"/>
      <c r="F82" s="1"/>
      <c r="G82" s="1"/>
      <c r="H82" s="1">
        <v>2</v>
      </c>
      <c r="I82" s="1"/>
      <c r="J82" s="1"/>
      <c r="K82" s="1">
        <f t="shared" si="6"/>
        <v>0</v>
      </c>
      <c r="L82" s="1">
        <f t="shared" si="6"/>
        <v>2</v>
      </c>
      <c r="M82" s="115">
        <f t="shared" si="5"/>
        <v>2</v>
      </c>
    </row>
    <row r="83" spans="1:13" ht="12.75">
      <c r="A83" s="53" t="s">
        <v>192</v>
      </c>
      <c r="B83" s="216"/>
      <c r="C83" s="219"/>
      <c r="D83" s="53">
        <v>4</v>
      </c>
      <c r="E83" s="1"/>
      <c r="F83" s="1"/>
      <c r="G83" s="1">
        <v>1</v>
      </c>
      <c r="H83" s="1"/>
      <c r="I83" s="1"/>
      <c r="J83" s="1"/>
      <c r="K83" s="1">
        <f t="shared" si="6"/>
        <v>1</v>
      </c>
      <c r="L83" s="1">
        <f t="shared" si="6"/>
        <v>0</v>
      </c>
      <c r="M83" s="115">
        <f t="shared" si="5"/>
        <v>1</v>
      </c>
    </row>
    <row r="84" spans="1:13" ht="12.75">
      <c r="A84" s="53" t="s">
        <v>193</v>
      </c>
      <c r="B84" s="216"/>
      <c r="C84" s="219"/>
      <c r="D84" s="53">
        <v>4</v>
      </c>
      <c r="E84" s="1"/>
      <c r="F84" s="1"/>
      <c r="G84" s="1">
        <v>2</v>
      </c>
      <c r="H84" s="1"/>
      <c r="I84" s="1"/>
      <c r="J84" s="1"/>
      <c r="K84" s="1">
        <f t="shared" si="6"/>
        <v>2</v>
      </c>
      <c r="L84" s="1">
        <f t="shared" si="6"/>
        <v>0</v>
      </c>
      <c r="M84" s="115">
        <f t="shared" si="5"/>
        <v>2</v>
      </c>
    </row>
    <row r="85" spans="1:13" ht="12.75">
      <c r="A85" s="53" t="s">
        <v>194</v>
      </c>
      <c r="B85" s="216"/>
      <c r="C85" s="216"/>
      <c r="D85" s="53">
        <v>2</v>
      </c>
      <c r="E85" s="1"/>
      <c r="F85" s="1"/>
      <c r="G85" s="1"/>
      <c r="H85" s="1">
        <v>2</v>
      </c>
      <c r="I85" s="1"/>
      <c r="J85" s="1"/>
      <c r="K85" s="1">
        <f t="shared" si="6"/>
        <v>0</v>
      </c>
      <c r="L85" s="1">
        <f t="shared" si="6"/>
        <v>2</v>
      </c>
      <c r="M85" s="115">
        <f t="shared" si="5"/>
        <v>2</v>
      </c>
    </row>
    <row r="86" spans="1:13" ht="12.75">
      <c r="A86" s="53" t="s">
        <v>195</v>
      </c>
      <c r="B86" s="217"/>
      <c r="C86" s="217"/>
      <c r="D86" s="53">
        <v>2</v>
      </c>
      <c r="E86" s="1"/>
      <c r="F86" s="1"/>
      <c r="G86" s="1"/>
      <c r="H86" s="1">
        <v>2</v>
      </c>
      <c r="I86" s="1"/>
      <c r="J86" s="1"/>
      <c r="K86" s="1">
        <f t="shared" si="6"/>
        <v>0</v>
      </c>
      <c r="L86" s="1">
        <f t="shared" si="6"/>
        <v>2</v>
      </c>
      <c r="M86" s="115">
        <f t="shared" si="5"/>
        <v>2</v>
      </c>
    </row>
    <row r="87" spans="1:13" ht="12.75">
      <c r="A87" s="1" t="s">
        <v>196</v>
      </c>
      <c r="B87" s="221" t="s">
        <v>12</v>
      </c>
      <c r="C87" s="206" t="s">
        <v>13</v>
      </c>
      <c r="D87" s="1">
        <v>4</v>
      </c>
      <c r="E87" s="1"/>
      <c r="F87" s="1"/>
      <c r="G87" s="1"/>
      <c r="H87" s="1"/>
      <c r="I87" s="1">
        <v>4</v>
      </c>
      <c r="J87" s="1"/>
      <c r="K87" s="1">
        <f aca="true" t="shared" si="7" ref="K87:L91">I87</f>
        <v>4</v>
      </c>
      <c r="L87" s="1">
        <f t="shared" si="7"/>
        <v>0</v>
      </c>
      <c r="M87" s="115">
        <f t="shared" si="5"/>
        <v>4</v>
      </c>
    </row>
    <row r="88" spans="1:13" ht="12.75">
      <c r="A88" s="1" t="s">
        <v>197</v>
      </c>
      <c r="B88" s="222"/>
      <c r="C88" s="207"/>
      <c r="D88" s="1">
        <v>4</v>
      </c>
      <c r="E88" s="1"/>
      <c r="F88" s="1"/>
      <c r="G88" s="1"/>
      <c r="H88" s="1"/>
      <c r="I88" s="1"/>
      <c r="J88" s="1">
        <v>4</v>
      </c>
      <c r="K88" s="1">
        <f t="shared" si="7"/>
        <v>0</v>
      </c>
      <c r="L88" s="1">
        <f t="shared" si="7"/>
        <v>4</v>
      </c>
      <c r="M88" s="115">
        <f t="shared" si="5"/>
        <v>4</v>
      </c>
    </row>
    <row r="89" spans="1:13" ht="12.75">
      <c r="A89" s="1" t="s">
        <v>198</v>
      </c>
      <c r="B89" s="222"/>
      <c r="C89" s="207"/>
      <c r="D89" s="1">
        <v>4</v>
      </c>
      <c r="E89" s="1"/>
      <c r="F89" s="1"/>
      <c r="G89" s="1"/>
      <c r="H89" s="1"/>
      <c r="I89" s="1"/>
      <c r="J89" s="1">
        <v>3</v>
      </c>
      <c r="K89" s="1">
        <f t="shared" si="7"/>
        <v>0</v>
      </c>
      <c r="L89" s="1">
        <f t="shared" si="7"/>
        <v>3</v>
      </c>
      <c r="M89" s="115">
        <f t="shared" si="5"/>
        <v>3</v>
      </c>
    </row>
    <row r="90" spans="1:13" ht="12.75">
      <c r="A90" s="1" t="s">
        <v>199</v>
      </c>
      <c r="B90" s="222"/>
      <c r="C90" s="207"/>
      <c r="D90" s="1">
        <v>4</v>
      </c>
      <c r="E90" s="1"/>
      <c r="F90" s="1"/>
      <c r="G90" s="1"/>
      <c r="H90" s="1"/>
      <c r="I90" s="1"/>
      <c r="J90" s="1">
        <v>1</v>
      </c>
      <c r="K90" s="1">
        <f t="shared" si="7"/>
        <v>0</v>
      </c>
      <c r="L90" s="1">
        <f t="shared" si="7"/>
        <v>1</v>
      </c>
      <c r="M90" s="115">
        <f t="shared" si="5"/>
        <v>1</v>
      </c>
    </row>
    <row r="91" spans="1:13" ht="12.75">
      <c r="A91" s="1" t="s">
        <v>131</v>
      </c>
      <c r="B91" s="203"/>
      <c r="C91" s="203"/>
      <c r="D91" s="53">
        <v>2</v>
      </c>
      <c r="E91" s="1"/>
      <c r="F91" s="1"/>
      <c r="G91" s="1"/>
      <c r="H91" s="1"/>
      <c r="I91" s="1"/>
      <c r="J91" s="53">
        <v>2</v>
      </c>
      <c r="K91" s="1">
        <f t="shared" si="7"/>
        <v>0</v>
      </c>
      <c r="L91" s="53">
        <f t="shared" si="7"/>
        <v>2</v>
      </c>
      <c r="M91" s="115">
        <f t="shared" si="5"/>
        <v>2</v>
      </c>
    </row>
    <row r="92" ht="18">
      <c r="M92" s="133">
        <f>SUM(M50:M91)</f>
        <v>127</v>
      </c>
    </row>
  </sheetData>
  <sheetProtection/>
  <mergeCells count="38">
    <mergeCell ref="B79:B86"/>
    <mergeCell ref="C79:C81"/>
    <mergeCell ref="C82:C86"/>
    <mergeCell ref="B87:B91"/>
    <mergeCell ref="C87:C91"/>
    <mergeCell ref="A45:J45"/>
    <mergeCell ref="A44:J44"/>
    <mergeCell ref="A46:J46"/>
    <mergeCell ref="A47:J47"/>
    <mergeCell ref="B50:B78"/>
    <mergeCell ref="C50:C58"/>
    <mergeCell ref="C59:C78"/>
    <mergeCell ref="A48:J48"/>
    <mergeCell ref="A43:J43"/>
    <mergeCell ref="A41:J41"/>
    <mergeCell ref="B7:B22"/>
    <mergeCell ref="C7:C15"/>
    <mergeCell ref="C16:C22"/>
    <mergeCell ref="B23:B33"/>
    <mergeCell ref="C23:C28"/>
    <mergeCell ref="C29:C33"/>
    <mergeCell ref="B34:B40"/>
    <mergeCell ref="C34:C36"/>
    <mergeCell ref="A2:M2"/>
    <mergeCell ref="A3:M3"/>
    <mergeCell ref="E6:J6"/>
    <mergeCell ref="A42:M42"/>
    <mergeCell ref="C37:C40"/>
    <mergeCell ref="A49:M49"/>
    <mergeCell ref="A1:M1"/>
    <mergeCell ref="I4:J4"/>
    <mergeCell ref="K4:M4"/>
    <mergeCell ref="K5:L5"/>
    <mergeCell ref="E4:F4"/>
    <mergeCell ref="G4:H4"/>
    <mergeCell ref="D4:D5"/>
    <mergeCell ref="B4:C4"/>
    <mergeCell ref="B5:C5"/>
  </mergeCells>
  <printOptions/>
  <pageMargins left="0.75" right="0.75" top="1" bottom="1" header="0.5" footer="0.5"/>
  <pageSetup horizontalDpi="1200" verticalDpi="1200" orientation="landscape" paperSize="9" scale="60" r:id="rId1"/>
  <headerFooter alignWithMargins="0">
    <oddFooter>&amp;C&amp;A&amp;RΣελίδα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="70" zoomScaleNormal="70" zoomScalePageLayoutView="0" workbookViewId="0" topLeftCell="B43">
      <selection activeCell="R5" sqref="R5"/>
    </sheetView>
  </sheetViews>
  <sheetFormatPr defaultColWidth="9.140625" defaultRowHeight="12.75"/>
  <cols>
    <col min="1" max="1" width="71.140625" style="21" customWidth="1"/>
    <col min="2" max="2" width="9.28125" style="21" customWidth="1"/>
    <col min="3" max="3" width="10.140625" style="21" customWidth="1"/>
    <col min="4" max="4" width="17.140625" style="21" customWidth="1"/>
    <col min="5" max="10" width="9.140625" style="21" customWidth="1"/>
    <col min="11" max="11" width="10.140625" style="21" customWidth="1"/>
    <col min="12" max="12" width="11.7109375" style="21" customWidth="1"/>
    <col min="13" max="13" width="11.421875" style="21" customWidth="1"/>
    <col min="14" max="14" width="9.140625" style="21" hidden="1" customWidth="1"/>
    <col min="15" max="16384" width="9.140625" style="21" customWidth="1"/>
  </cols>
  <sheetData>
    <row r="1" spans="1:14" s="88" customFormat="1" ht="33.75" customHeight="1">
      <c r="A1" s="145" t="s">
        <v>110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19"/>
    </row>
    <row r="2" spans="1:14" s="89" customFormat="1" ht="30" customHeight="1">
      <c r="A2" s="161" t="s">
        <v>112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20"/>
    </row>
    <row r="3" spans="1:14" s="88" customFormat="1" ht="25.5" customHeight="1">
      <c r="A3" s="239" t="s">
        <v>116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119"/>
    </row>
    <row r="4" spans="1:14" ht="44.25" customHeight="1">
      <c r="A4" s="50" t="s">
        <v>99</v>
      </c>
      <c r="B4" s="243">
        <v>26</v>
      </c>
      <c r="C4" s="244"/>
      <c r="D4" s="249"/>
      <c r="E4" s="153" t="s">
        <v>0</v>
      </c>
      <c r="F4" s="245"/>
      <c r="G4" s="155" t="s">
        <v>1</v>
      </c>
      <c r="H4" s="246"/>
      <c r="I4" s="147" t="s">
        <v>2</v>
      </c>
      <c r="J4" s="247"/>
      <c r="K4" s="251"/>
      <c r="L4" s="252"/>
      <c r="M4" s="253"/>
      <c r="N4" s="121"/>
    </row>
    <row r="5" spans="1:14" s="90" customFormat="1" ht="57.75" customHeight="1">
      <c r="A5" s="79" t="s">
        <v>100</v>
      </c>
      <c r="B5" s="244">
        <v>26</v>
      </c>
      <c r="C5" s="244"/>
      <c r="D5" s="250"/>
      <c r="E5" s="42" t="s">
        <v>4</v>
      </c>
      <c r="F5" s="41" t="s">
        <v>5</v>
      </c>
      <c r="G5" s="40" t="s">
        <v>4</v>
      </c>
      <c r="H5" s="39" t="s">
        <v>5</v>
      </c>
      <c r="I5" s="38" t="s">
        <v>4</v>
      </c>
      <c r="J5" s="37" t="s">
        <v>5</v>
      </c>
      <c r="K5" s="241" t="s">
        <v>6</v>
      </c>
      <c r="L5" s="242"/>
      <c r="M5" s="36"/>
      <c r="N5" s="122"/>
    </row>
    <row r="6" spans="1:14" s="91" customFormat="1" ht="64.5" customHeight="1">
      <c r="A6" s="80" t="s">
        <v>7</v>
      </c>
      <c r="B6" s="81" t="s">
        <v>8</v>
      </c>
      <c r="C6" s="82" t="s">
        <v>3</v>
      </c>
      <c r="D6" s="33" t="s">
        <v>72</v>
      </c>
      <c r="E6" s="166" t="s">
        <v>71</v>
      </c>
      <c r="F6" s="167"/>
      <c r="G6" s="167"/>
      <c r="H6" s="167"/>
      <c r="I6" s="167"/>
      <c r="J6" s="167"/>
      <c r="K6" s="32" t="s">
        <v>4</v>
      </c>
      <c r="L6" s="32" t="s">
        <v>70</v>
      </c>
      <c r="M6" s="241" t="s">
        <v>6</v>
      </c>
      <c r="N6" s="242"/>
    </row>
    <row r="7" spans="1:14" s="91" customFormat="1" ht="25.5" customHeight="1">
      <c r="A7" s="30" t="s">
        <v>90</v>
      </c>
      <c r="B7" s="223" t="s">
        <v>9</v>
      </c>
      <c r="C7" s="225" t="s">
        <v>13</v>
      </c>
      <c r="D7" s="2">
        <v>73</v>
      </c>
      <c r="E7" s="3">
        <v>34</v>
      </c>
      <c r="F7" s="3">
        <v>27</v>
      </c>
      <c r="G7" s="9"/>
      <c r="H7" s="9"/>
      <c r="I7" s="10"/>
      <c r="J7" s="11"/>
      <c r="K7" s="5">
        <f>SUM(E7)</f>
        <v>34</v>
      </c>
      <c r="L7" s="5">
        <f>SUM(F7)</f>
        <v>27</v>
      </c>
      <c r="M7" s="5">
        <f>SUM(K7,L7)</f>
        <v>61</v>
      </c>
      <c r="N7" s="123"/>
    </row>
    <row r="8" spans="1:14" s="91" customFormat="1" ht="23.25" customHeight="1">
      <c r="A8" s="30" t="s">
        <v>91</v>
      </c>
      <c r="B8" s="224"/>
      <c r="C8" s="225"/>
      <c r="D8" s="2">
        <v>73</v>
      </c>
      <c r="E8" s="3">
        <v>33</v>
      </c>
      <c r="F8" s="3">
        <v>26</v>
      </c>
      <c r="G8" s="9"/>
      <c r="H8" s="9"/>
      <c r="I8" s="10"/>
      <c r="J8" s="11"/>
      <c r="K8" s="5">
        <f aca="true" t="shared" si="0" ref="K8:L19">SUM(E8)</f>
        <v>33</v>
      </c>
      <c r="L8" s="5">
        <f t="shared" si="0"/>
        <v>26</v>
      </c>
      <c r="M8" s="5">
        <f>SUM(K8,L8)</f>
        <v>59</v>
      </c>
      <c r="N8" s="123"/>
    </row>
    <row r="9" spans="1:14" s="91" customFormat="1" ht="27.75" customHeight="1">
      <c r="A9" s="30" t="s">
        <v>69</v>
      </c>
      <c r="B9" s="224"/>
      <c r="C9" s="225"/>
      <c r="D9" s="2">
        <v>73</v>
      </c>
      <c r="E9" s="3">
        <v>15</v>
      </c>
      <c r="F9" s="3">
        <v>22</v>
      </c>
      <c r="G9" s="9"/>
      <c r="H9" s="9"/>
      <c r="I9" s="10"/>
      <c r="J9" s="11"/>
      <c r="K9" s="5">
        <f t="shared" si="0"/>
        <v>15</v>
      </c>
      <c r="L9" s="5">
        <f t="shared" si="0"/>
        <v>22</v>
      </c>
      <c r="M9" s="5">
        <f>SUM(K9,L9)</f>
        <v>37</v>
      </c>
      <c r="N9" s="123"/>
    </row>
    <row r="10" spans="1:14" s="91" customFormat="1" ht="34.5" customHeight="1">
      <c r="A10" s="29" t="s">
        <v>73</v>
      </c>
      <c r="B10" s="224"/>
      <c r="C10" s="225"/>
      <c r="D10" s="2">
        <v>73</v>
      </c>
      <c r="E10" s="3">
        <v>13</v>
      </c>
      <c r="F10" s="3">
        <v>21</v>
      </c>
      <c r="G10" s="9"/>
      <c r="H10" s="9"/>
      <c r="I10" s="10"/>
      <c r="J10" s="11"/>
      <c r="K10" s="5">
        <f>SUM(E10)</f>
        <v>13</v>
      </c>
      <c r="L10" s="5">
        <f>SUM(F10)</f>
        <v>21</v>
      </c>
      <c r="M10" s="5">
        <f>SUM(K10,L10)</f>
        <v>34</v>
      </c>
      <c r="N10" s="123"/>
    </row>
    <row r="11" spans="1:14" s="91" customFormat="1" ht="34.5" customHeight="1">
      <c r="A11" s="30" t="s">
        <v>68</v>
      </c>
      <c r="B11" s="224"/>
      <c r="C11" s="225"/>
      <c r="D11" s="2">
        <v>73</v>
      </c>
      <c r="E11" s="3">
        <v>15</v>
      </c>
      <c r="F11" s="3">
        <v>15</v>
      </c>
      <c r="G11" s="9"/>
      <c r="H11" s="9"/>
      <c r="I11" s="10"/>
      <c r="J11" s="11"/>
      <c r="K11" s="5">
        <f>SUM(E11)</f>
        <v>15</v>
      </c>
      <c r="L11" s="5">
        <f>SUM(F11)</f>
        <v>15</v>
      </c>
      <c r="M11" s="5">
        <f>SUM(K11,L11)</f>
        <v>30</v>
      </c>
      <c r="N11" s="123"/>
    </row>
    <row r="12" spans="1:14" s="91" customFormat="1" ht="38.25" customHeight="1">
      <c r="A12" s="29" t="s">
        <v>73</v>
      </c>
      <c r="B12" s="224"/>
      <c r="C12" s="225" t="s">
        <v>51</v>
      </c>
      <c r="D12" s="2">
        <v>66</v>
      </c>
      <c r="E12" s="6">
        <v>25</v>
      </c>
      <c r="F12" s="3">
        <v>21</v>
      </c>
      <c r="G12" s="9"/>
      <c r="H12" s="9"/>
      <c r="I12" s="10"/>
      <c r="J12" s="11"/>
      <c r="K12" s="5">
        <f t="shared" si="0"/>
        <v>25</v>
      </c>
      <c r="L12" s="5">
        <f t="shared" si="0"/>
        <v>21</v>
      </c>
      <c r="M12" s="5">
        <f aca="true" t="shared" si="1" ref="M12:M44">SUM(K12,L12)</f>
        <v>46</v>
      </c>
      <c r="N12" s="123"/>
    </row>
    <row r="13" spans="1:14" s="91" customFormat="1" ht="32.25" customHeight="1">
      <c r="A13" s="30" t="s">
        <v>68</v>
      </c>
      <c r="B13" s="224"/>
      <c r="C13" s="225"/>
      <c r="D13" s="2">
        <v>66</v>
      </c>
      <c r="E13" s="6">
        <v>29</v>
      </c>
      <c r="F13" s="3">
        <v>20</v>
      </c>
      <c r="G13" s="9"/>
      <c r="H13" s="9"/>
      <c r="I13" s="10"/>
      <c r="J13" s="11"/>
      <c r="K13" s="5">
        <f t="shared" si="0"/>
        <v>29</v>
      </c>
      <c r="L13" s="5">
        <f t="shared" si="0"/>
        <v>20</v>
      </c>
      <c r="M13" s="5">
        <f t="shared" si="1"/>
        <v>49</v>
      </c>
      <c r="N13" s="123"/>
    </row>
    <row r="14" spans="1:14" s="91" customFormat="1" ht="32.25" customHeight="1">
      <c r="A14" s="30" t="s">
        <v>67</v>
      </c>
      <c r="B14" s="224"/>
      <c r="C14" s="225"/>
      <c r="D14" s="2">
        <v>66</v>
      </c>
      <c r="E14" s="6">
        <v>9</v>
      </c>
      <c r="F14" s="3">
        <v>21</v>
      </c>
      <c r="G14" s="9"/>
      <c r="H14" s="9"/>
      <c r="I14" s="10"/>
      <c r="J14" s="11"/>
      <c r="K14" s="5">
        <f t="shared" si="0"/>
        <v>9</v>
      </c>
      <c r="L14" s="5">
        <f t="shared" si="0"/>
        <v>21</v>
      </c>
      <c r="M14" s="5">
        <f t="shared" si="1"/>
        <v>30</v>
      </c>
      <c r="N14" s="123"/>
    </row>
    <row r="15" spans="1:14" s="91" customFormat="1" ht="23.25" customHeight="1">
      <c r="A15" s="30" t="s">
        <v>66</v>
      </c>
      <c r="B15" s="224"/>
      <c r="C15" s="226" t="s">
        <v>103</v>
      </c>
      <c r="D15" s="2">
        <v>44</v>
      </c>
      <c r="E15" s="6">
        <v>15</v>
      </c>
      <c r="F15" s="3">
        <v>15</v>
      </c>
      <c r="G15" s="9"/>
      <c r="H15" s="9"/>
      <c r="I15" s="10"/>
      <c r="J15" s="11"/>
      <c r="K15" s="5">
        <f t="shared" si="0"/>
        <v>15</v>
      </c>
      <c r="L15" s="5">
        <f t="shared" si="0"/>
        <v>15</v>
      </c>
      <c r="M15" s="5">
        <f t="shared" si="1"/>
        <v>30</v>
      </c>
      <c r="N15" s="123"/>
    </row>
    <row r="16" spans="1:14" s="91" customFormat="1" ht="42" customHeight="1">
      <c r="A16" s="83" t="s">
        <v>74</v>
      </c>
      <c r="B16" s="224"/>
      <c r="C16" s="226"/>
      <c r="D16" s="2">
        <v>44</v>
      </c>
      <c r="E16" s="6">
        <v>5</v>
      </c>
      <c r="F16" s="3">
        <v>21</v>
      </c>
      <c r="G16" s="9"/>
      <c r="H16" s="9"/>
      <c r="I16" s="10"/>
      <c r="J16" s="11"/>
      <c r="K16" s="5">
        <f t="shared" si="0"/>
        <v>5</v>
      </c>
      <c r="L16" s="5">
        <f t="shared" si="0"/>
        <v>21</v>
      </c>
      <c r="M16" s="5">
        <f t="shared" si="1"/>
        <v>26</v>
      </c>
      <c r="N16" s="123"/>
    </row>
    <row r="17" spans="1:14" s="91" customFormat="1" ht="21.75" customHeight="1">
      <c r="A17" s="29" t="s">
        <v>65</v>
      </c>
      <c r="B17" s="224"/>
      <c r="C17" s="52" t="s">
        <v>47</v>
      </c>
      <c r="D17" s="2">
        <v>68</v>
      </c>
      <c r="E17" s="6">
        <v>29</v>
      </c>
      <c r="F17" s="3">
        <v>20</v>
      </c>
      <c r="G17" s="9"/>
      <c r="H17" s="9"/>
      <c r="I17" s="10"/>
      <c r="J17" s="11"/>
      <c r="K17" s="5">
        <f t="shared" si="0"/>
        <v>29</v>
      </c>
      <c r="L17" s="5">
        <f t="shared" si="0"/>
        <v>20</v>
      </c>
      <c r="M17" s="5">
        <f t="shared" si="1"/>
        <v>49</v>
      </c>
      <c r="N17" s="123"/>
    </row>
    <row r="18" spans="1:14" s="91" customFormat="1" ht="29.25" customHeight="1">
      <c r="A18" s="29" t="s">
        <v>64</v>
      </c>
      <c r="B18" s="224"/>
      <c r="C18" s="226" t="s">
        <v>104</v>
      </c>
      <c r="D18" s="2">
        <v>48</v>
      </c>
      <c r="E18" s="3">
        <v>2</v>
      </c>
      <c r="F18" s="3">
        <v>10</v>
      </c>
      <c r="G18" s="9"/>
      <c r="H18" s="9"/>
      <c r="I18" s="10"/>
      <c r="J18" s="11"/>
      <c r="K18" s="5">
        <f t="shared" si="0"/>
        <v>2</v>
      </c>
      <c r="L18" s="5">
        <f t="shared" si="0"/>
        <v>10</v>
      </c>
      <c r="M18" s="5">
        <f t="shared" si="1"/>
        <v>12</v>
      </c>
      <c r="N18" s="123"/>
    </row>
    <row r="19" spans="1:14" s="91" customFormat="1" ht="30.75" customHeight="1">
      <c r="A19" s="29" t="s">
        <v>63</v>
      </c>
      <c r="B19" s="224"/>
      <c r="C19" s="226"/>
      <c r="D19" s="2">
        <v>48</v>
      </c>
      <c r="E19" s="3">
        <v>10</v>
      </c>
      <c r="F19" s="3">
        <v>22</v>
      </c>
      <c r="G19" s="9"/>
      <c r="H19" s="9"/>
      <c r="I19" s="10"/>
      <c r="J19" s="11"/>
      <c r="K19" s="5">
        <f t="shared" si="0"/>
        <v>10</v>
      </c>
      <c r="L19" s="5">
        <f t="shared" si="0"/>
        <v>22</v>
      </c>
      <c r="M19" s="5">
        <f t="shared" si="1"/>
        <v>32</v>
      </c>
      <c r="N19" s="123"/>
    </row>
    <row r="20" spans="1:14" s="91" customFormat="1" ht="25.5" customHeight="1">
      <c r="A20" s="30" t="s">
        <v>62</v>
      </c>
      <c r="B20" s="238" t="s">
        <v>14</v>
      </c>
      <c r="C20" s="227" t="s">
        <v>13</v>
      </c>
      <c r="D20" s="2">
        <v>73</v>
      </c>
      <c r="E20" s="23"/>
      <c r="F20" s="9"/>
      <c r="G20" s="3">
        <v>19</v>
      </c>
      <c r="H20" s="3">
        <v>44</v>
      </c>
      <c r="I20" s="10"/>
      <c r="J20" s="11"/>
      <c r="K20" s="5">
        <f aca="true" t="shared" si="2" ref="K20:L33">SUM(G20)</f>
        <v>19</v>
      </c>
      <c r="L20" s="5">
        <f t="shared" si="2"/>
        <v>44</v>
      </c>
      <c r="M20" s="5">
        <f t="shared" si="1"/>
        <v>63</v>
      </c>
      <c r="N20" s="123"/>
    </row>
    <row r="21" spans="1:14" ht="33" customHeight="1">
      <c r="A21" s="29" t="s">
        <v>61</v>
      </c>
      <c r="B21" s="238"/>
      <c r="C21" s="227"/>
      <c r="D21" s="1">
        <v>73</v>
      </c>
      <c r="E21" s="14"/>
      <c r="F21" s="14"/>
      <c r="G21" s="1">
        <v>27</v>
      </c>
      <c r="H21" s="1">
        <v>33</v>
      </c>
      <c r="I21" s="14"/>
      <c r="J21" s="14"/>
      <c r="K21" s="5">
        <f t="shared" si="2"/>
        <v>27</v>
      </c>
      <c r="L21" s="5">
        <f t="shared" si="2"/>
        <v>33</v>
      </c>
      <c r="M21" s="5">
        <f t="shared" si="1"/>
        <v>60</v>
      </c>
      <c r="N21" s="121"/>
    </row>
    <row r="22" spans="1:14" ht="25.5" customHeight="1">
      <c r="A22" s="30" t="s">
        <v>60</v>
      </c>
      <c r="B22" s="238"/>
      <c r="C22" s="227"/>
      <c r="D22" s="1">
        <v>73</v>
      </c>
      <c r="E22" s="14"/>
      <c r="F22" s="14"/>
      <c r="G22" s="1">
        <v>4</v>
      </c>
      <c r="H22" s="1">
        <v>17</v>
      </c>
      <c r="I22" s="14"/>
      <c r="J22" s="14"/>
      <c r="K22" s="5">
        <f>SUM(G22)</f>
        <v>4</v>
      </c>
      <c r="L22" s="5">
        <f>SUM(H22)</f>
        <v>17</v>
      </c>
      <c r="M22" s="5">
        <f>SUM(K22,L22)</f>
        <v>21</v>
      </c>
      <c r="N22" s="121"/>
    </row>
    <row r="23" spans="1:14" ht="25.5" customHeight="1">
      <c r="A23" s="29" t="s">
        <v>59</v>
      </c>
      <c r="B23" s="238"/>
      <c r="C23" s="227"/>
      <c r="D23" s="1">
        <v>73</v>
      </c>
      <c r="E23" s="14"/>
      <c r="F23" s="14"/>
      <c r="G23" s="1">
        <v>0</v>
      </c>
      <c r="H23" s="1">
        <v>14</v>
      </c>
      <c r="I23" s="14"/>
      <c r="J23" s="14"/>
      <c r="K23" s="5">
        <f>SUM(G23)</f>
        <v>0</v>
      </c>
      <c r="L23" s="5">
        <f>SUM(G23)</f>
        <v>0</v>
      </c>
      <c r="M23" s="5">
        <f>SUM(K23,L23)</f>
        <v>0</v>
      </c>
      <c r="N23" s="121"/>
    </row>
    <row r="24" spans="1:14" ht="25.5" customHeight="1">
      <c r="A24" s="29" t="s">
        <v>75</v>
      </c>
      <c r="B24" s="238"/>
      <c r="C24" s="228" t="s">
        <v>51</v>
      </c>
      <c r="D24" s="1">
        <v>66</v>
      </c>
      <c r="E24" s="14"/>
      <c r="F24" s="14"/>
      <c r="G24" s="1">
        <v>16</v>
      </c>
      <c r="H24" s="1">
        <v>37</v>
      </c>
      <c r="I24" s="14"/>
      <c r="J24" s="14"/>
      <c r="K24" s="5">
        <f>SUM(G24)</f>
        <v>16</v>
      </c>
      <c r="L24" s="5">
        <f>SUM(H24)</f>
        <v>37</v>
      </c>
      <c r="M24" s="5">
        <f>SUM(K24,L24)</f>
        <v>53</v>
      </c>
      <c r="N24" s="121"/>
    </row>
    <row r="25" spans="1:14" ht="25.5" customHeight="1">
      <c r="A25" s="30" t="s">
        <v>92</v>
      </c>
      <c r="B25" s="238"/>
      <c r="C25" s="228"/>
      <c r="D25" s="1">
        <v>66</v>
      </c>
      <c r="E25" s="14"/>
      <c r="F25" s="14"/>
      <c r="G25" s="1">
        <v>17</v>
      </c>
      <c r="H25" s="1">
        <v>33</v>
      </c>
      <c r="I25" s="14"/>
      <c r="J25" s="14"/>
      <c r="K25" s="5">
        <f t="shared" si="2"/>
        <v>17</v>
      </c>
      <c r="L25" s="5">
        <f t="shared" si="2"/>
        <v>33</v>
      </c>
      <c r="M25" s="5">
        <f t="shared" si="1"/>
        <v>50</v>
      </c>
      <c r="N25" s="121"/>
    </row>
    <row r="26" spans="1:14" ht="25.5" customHeight="1">
      <c r="A26" s="30" t="s">
        <v>60</v>
      </c>
      <c r="B26" s="238"/>
      <c r="C26" s="228"/>
      <c r="D26" s="1">
        <v>66</v>
      </c>
      <c r="E26" s="14"/>
      <c r="F26" s="14"/>
      <c r="G26" s="1">
        <v>8</v>
      </c>
      <c r="H26" s="1">
        <v>26</v>
      </c>
      <c r="I26" s="14"/>
      <c r="J26" s="14"/>
      <c r="K26" s="5">
        <f t="shared" si="2"/>
        <v>8</v>
      </c>
      <c r="L26" s="5">
        <f t="shared" si="2"/>
        <v>26</v>
      </c>
      <c r="M26" s="5">
        <f t="shared" si="1"/>
        <v>34</v>
      </c>
      <c r="N26" s="121"/>
    </row>
    <row r="27" spans="1:17" ht="25.5" customHeight="1">
      <c r="A27" s="29" t="s">
        <v>59</v>
      </c>
      <c r="B27" s="238"/>
      <c r="C27" s="229" t="s">
        <v>103</v>
      </c>
      <c r="D27" s="1">
        <v>31</v>
      </c>
      <c r="E27" s="14"/>
      <c r="F27" s="14"/>
      <c r="G27" s="1">
        <v>9</v>
      </c>
      <c r="H27" s="1">
        <v>19</v>
      </c>
      <c r="I27" s="14"/>
      <c r="J27" s="14"/>
      <c r="K27" s="5">
        <f t="shared" si="2"/>
        <v>9</v>
      </c>
      <c r="L27" s="5">
        <f t="shared" si="2"/>
        <v>19</v>
      </c>
      <c r="M27" s="5">
        <f t="shared" si="1"/>
        <v>28</v>
      </c>
      <c r="N27" s="121"/>
      <c r="Q27" s="92"/>
    </row>
    <row r="28" spans="1:14" ht="25.5" customHeight="1">
      <c r="A28" s="30" t="s">
        <v>58</v>
      </c>
      <c r="B28" s="238"/>
      <c r="C28" s="229"/>
      <c r="D28" s="1">
        <v>31</v>
      </c>
      <c r="E28" s="14"/>
      <c r="F28" s="14"/>
      <c r="G28" s="1">
        <v>7</v>
      </c>
      <c r="H28" s="1">
        <v>18</v>
      </c>
      <c r="I28" s="14"/>
      <c r="J28" s="14"/>
      <c r="K28" s="5">
        <f t="shared" si="2"/>
        <v>7</v>
      </c>
      <c r="L28" s="5">
        <f t="shared" si="2"/>
        <v>18</v>
      </c>
      <c r="M28" s="5">
        <f t="shared" si="1"/>
        <v>25</v>
      </c>
      <c r="N28" s="121"/>
    </row>
    <row r="29" spans="1:14" ht="24" customHeight="1">
      <c r="A29" s="78" t="s">
        <v>57</v>
      </c>
      <c r="B29" s="238"/>
      <c r="C29" s="229"/>
      <c r="D29" s="1">
        <v>31</v>
      </c>
      <c r="E29" s="14"/>
      <c r="F29" s="14"/>
      <c r="G29" s="1">
        <v>7</v>
      </c>
      <c r="H29" s="1">
        <v>17</v>
      </c>
      <c r="I29" s="14"/>
      <c r="J29" s="14"/>
      <c r="K29" s="5">
        <f t="shared" si="2"/>
        <v>7</v>
      </c>
      <c r="L29" s="5">
        <f t="shared" si="2"/>
        <v>17</v>
      </c>
      <c r="M29" s="5">
        <f t="shared" si="1"/>
        <v>24</v>
      </c>
      <c r="N29" s="121"/>
    </row>
    <row r="30" spans="1:14" ht="24" customHeight="1">
      <c r="A30" s="78" t="s">
        <v>106</v>
      </c>
      <c r="B30" s="238"/>
      <c r="C30" s="229" t="s">
        <v>49</v>
      </c>
      <c r="D30" s="1"/>
      <c r="E30" s="14"/>
      <c r="F30" s="14"/>
      <c r="G30" s="1"/>
      <c r="H30" s="1"/>
      <c r="I30" s="14"/>
      <c r="J30" s="14"/>
      <c r="K30" s="5">
        <f t="shared" si="2"/>
        <v>0</v>
      </c>
      <c r="L30" s="5">
        <f t="shared" si="2"/>
        <v>0</v>
      </c>
      <c r="M30" s="5">
        <f t="shared" si="1"/>
        <v>0</v>
      </c>
      <c r="N30" s="121"/>
    </row>
    <row r="31" spans="1:14" ht="24" customHeight="1">
      <c r="A31" s="78" t="s">
        <v>107</v>
      </c>
      <c r="B31" s="238"/>
      <c r="C31" s="229"/>
      <c r="D31" s="1"/>
      <c r="E31" s="14"/>
      <c r="F31" s="14"/>
      <c r="G31" s="1"/>
      <c r="H31" s="1"/>
      <c r="I31" s="14"/>
      <c r="J31" s="14"/>
      <c r="K31" s="5">
        <f t="shared" si="2"/>
        <v>0</v>
      </c>
      <c r="L31" s="5">
        <f t="shared" si="2"/>
        <v>0</v>
      </c>
      <c r="M31" s="5">
        <f t="shared" si="1"/>
        <v>0</v>
      </c>
      <c r="N31" s="121"/>
    </row>
    <row r="32" spans="1:14" ht="25.5" customHeight="1">
      <c r="A32" s="29" t="s">
        <v>56</v>
      </c>
      <c r="B32" s="238"/>
      <c r="C32" s="229" t="s">
        <v>104</v>
      </c>
      <c r="D32" s="1">
        <v>32</v>
      </c>
      <c r="E32" s="14"/>
      <c r="F32" s="14"/>
      <c r="G32" s="1">
        <v>13</v>
      </c>
      <c r="H32" s="1">
        <v>19</v>
      </c>
      <c r="I32" s="14"/>
      <c r="J32" s="14"/>
      <c r="K32" s="5">
        <f t="shared" si="2"/>
        <v>13</v>
      </c>
      <c r="L32" s="5">
        <f t="shared" si="2"/>
        <v>19</v>
      </c>
      <c r="M32" s="5">
        <f t="shared" si="1"/>
        <v>32</v>
      </c>
      <c r="N32" s="121"/>
    </row>
    <row r="33" spans="1:14" ht="33" customHeight="1">
      <c r="A33" s="29" t="s">
        <v>55</v>
      </c>
      <c r="B33" s="238"/>
      <c r="C33" s="229"/>
      <c r="D33" s="1">
        <v>32</v>
      </c>
      <c r="E33" s="14"/>
      <c r="F33" s="14"/>
      <c r="G33" s="1">
        <v>15</v>
      </c>
      <c r="H33" s="1">
        <v>14</v>
      </c>
      <c r="I33" s="14"/>
      <c r="J33" s="14"/>
      <c r="K33" s="5">
        <f t="shared" si="2"/>
        <v>15</v>
      </c>
      <c r="L33" s="5">
        <f t="shared" si="2"/>
        <v>14</v>
      </c>
      <c r="M33" s="5">
        <f t="shared" si="1"/>
        <v>29</v>
      </c>
      <c r="N33" s="121"/>
    </row>
    <row r="34" spans="1:14" ht="22.5" customHeight="1">
      <c r="A34" s="29" t="s">
        <v>93</v>
      </c>
      <c r="B34" s="255" t="s">
        <v>12</v>
      </c>
      <c r="C34" s="256" t="s">
        <v>13</v>
      </c>
      <c r="D34" s="1">
        <v>73</v>
      </c>
      <c r="E34" s="14"/>
      <c r="F34" s="14"/>
      <c r="G34" s="14"/>
      <c r="H34" s="14"/>
      <c r="I34" s="53">
        <v>34</v>
      </c>
      <c r="J34" s="53">
        <v>21</v>
      </c>
      <c r="K34" s="5">
        <f>SUM(I34)</f>
        <v>34</v>
      </c>
      <c r="L34" s="5">
        <f>SUM(J34)</f>
        <v>21</v>
      </c>
      <c r="M34" s="5">
        <f t="shared" si="1"/>
        <v>55</v>
      </c>
      <c r="N34" s="121"/>
    </row>
    <row r="35" spans="1:14" ht="20.25" customHeight="1">
      <c r="A35" s="54" t="s">
        <v>94</v>
      </c>
      <c r="B35" s="255"/>
      <c r="C35" s="256"/>
      <c r="D35" s="1">
        <v>73</v>
      </c>
      <c r="E35" s="14"/>
      <c r="F35" s="14"/>
      <c r="G35" s="14"/>
      <c r="H35" s="14"/>
      <c r="I35" s="53">
        <v>22</v>
      </c>
      <c r="J35" s="53">
        <v>18</v>
      </c>
      <c r="K35" s="5">
        <f>SUM(I35)</f>
        <v>22</v>
      </c>
      <c r="L35" s="5">
        <f>SUM(J35)</f>
        <v>18</v>
      </c>
      <c r="M35" s="5">
        <f t="shared" si="1"/>
        <v>40</v>
      </c>
      <c r="N35" s="121"/>
    </row>
    <row r="36" spans="1:14" ht="33.75" customHeight="1">
      <c r="A36" s="55" t="s">
        <v>95</v>
      </c>
      <c r="B36" s="255"/>
      <c r="C36" s="256"/>
      <c r="D36" s="1">
        <v>73</v>
      </c>
      <c r="E36" s="14"/>
      <c r="F36" s="14"/>
      <c r="G36" s="14"/>
      <c r="H36" s="14"/>
      <c r="I36" s="53">
        <v>22</v>
      </c>
      <c r="J36" s="53">
        <v>21</v>
      </c>
      <c r="K36" s="5">
        <f>SUM(I37)</f>
        <v>31</v>
      </c>
      <c r="L36" s="5">
        <f>SUM(J36)</f>
        <v>21</v>
      </c>
      <c r="M36" s="5">
        <f>SUM(K36,L36)</f>
        <v>52</v>
      </c>
      <c r="N36" s="121"/>
    </row>
    <row r="37" spans="1:14" ht="26.25" customHeight="1">
      <c r="A37" s="30" t="s">
        <v>54</v>
      </c>
      <c r="B37" s="255"/>
      <c r="C37" s="256" t="s">
        <v>51</v>
      </c>
      <c r="D37" s="1">
        <v>66</v>
      </c>
      <c r="E37" s="14"/>
      <c r="F37" s="14"/>
      <c r="G37" s="14"/>
      <c r="H37" s="14"/>
      <c r="I37" s="1">
        <v>31</v>
      </c>
      <c r="J37" s="1">
        <v>16</v>
      </c>
      <c r="K37" s="5">
        <f>SUM(I37)</f>
        <v>31</v>
      </c>
      <c r="L37" s="5">
        <f>SUM(J37)</f>
        <v>16</v>
      </c>
      <c r="M37" s="5">
        <f t="shared" si="1"/>
        <v>47</v>
      </c>
      <c r="N37" s="121"/>
    </row>
    <row r="38" spans="1:14" ht="29.25" customHeight="1">
      <c r="A38" s="29" t="s">
        <v>53</v>
      </c>
      <c r="B38" s="255"/>
      <c r="C38" s="256"/>
      <c r="D38" s="1">
        <v>66</v>
      </c>
      <c r="E38" s="14"/>
      <c r="F38" s="14"/>
      <c r="G38" s="14"/>
      <c r="H38" s="14"/>
      <c r="I38" s="1">
        <v>31</v>
      </c>
      <c r="J38" s="1">
        <v>19</v>
      </c>
      <c r="K38" s="5">
        <f aca="true" t="shared" si="3" ref="K38:L44">SUM(I38)</f>
        <v>31</v>
      </c>
      <c r="L38" s="5">
        <f t="shared" si="3"/>
        <v>19</v>
      </c>
      <c r="M38" s="5">
        <f t="shared" si="1"/>
        <v>50</v>
      </c>
      <c r="N38" s="121"/>
    </row>
    <row r="39" spans="1:14" ht="22.5" customHeight="1">
      <c r="A39" s="29" t="s">
        <v>52</v>
      </c>
      <c r="B39" s="255"/>
      <c r="C39" s="256"/>
      <c r="D39" s="1">
        <v>66</v>
      </c>
      <c r="E39" s="14"/>
      <c r="F39" s="14"/>
      <c r="G39" s="14"/>
      <c r="H39" s="14"/>
      <c r="I39" s="1">
        <v>20</v>
      </c>
      <c r="J39" s="1">
        <v>31</v>
      </c>
      <c r="K39" s="5">
        <f t="shared" si="3"/>
        <v>20</v>
      </c>
      <c r="L39" s="5">
        <f t="shared" si="3"/>
        <v>31</v>
      </c>
      <c r="M39" s="5">
        <f t="shared" si="1"/>
        <v>51</v>
      </c>
      <c r="N39" s="121"/>
    </row>
    <row r="40" spans="1:14" ht="27" customHeight="1">
      <c r="A40" s="55" t="s">
        <v>96</v>
      </c>
      <c r="B40" s="255"/>
      <c r="C40" s="256" t="s">
        <v>49</v>
      </c>
      <c r="D40" s="1">
        <v>7</v>
      </c>
      <c r="E40" s="14"/>
      <c r="F40" s="14"/>
      <c r="G40" s="14"/>
      <c r="H40" s="14"/>
      <c r="I40" s="1">
        <v>2</v>
      </c>
      <c r="J40" s="1">
        <v>4</v>
      </c>
      <c r="K40" s="5">
        <f t="shared" si="3"/>
        <v>2</v>
      </c>
      <c r="L40" s="5">
        <f t="shared" si="3"/>
        <v>4</v>
      </c>
      <c r="M40" s="5">
        <f t="shared" si="1"/>
        <v>6</v>
      </c>
      <c r="N40" s="121"/>
    </row>
    <row r="41" spans="1:14" ht="30" customHeight="1">
      <c r="A41" s="30" t="s">
        <v>50</v>
      </c>
      <c r="B41" s="255"/>
      <c r="C41" s="256"/>
      <c r="D41" s="1">
        <v>7</v>
      </c>
      <c r="E41" s="14"/>
      <c r="F41" s="14"/>
      <c r="G41" s="14"/>
      <c r="H41" s="14"/>
      <c r="I41" s="1">
        <v>3</v>
      </c>
      <c r="J41" s="1">
        <v>4</v>
      </c>
      <c r="K41" s="5">
        <f t="shared" si="3"/>
        <v>3</v>
      </c>
      <c r="L41" s="5">
        <f t="shared" si="3"/>
        <v>4</v>
      </c>
      <c r="M41" s="5">
        <f t="shared" si="1"/>
        <v>7</v>
      </c>
      <c r="N41" s="121"/>
    </row>
    <row r="42" spans="1:14" ht="32.25" customHeight="1">
      <c r="A42" s="30" t="s">
        <v>48</v>
      </c>
      <c r="B42" s="255"/>
      <c r="C42" s="56" t="s">
        <v>47</v>
      </c>
      <c r="D42" s="1">
        <v>68</v>
      </c>
      <c r="E42" s="14"/>
      <c r="F42" s="14"/>
      <c r="G42" s="14"/>
      <c r="H42" s="14"/>
      <c r="I42" s="1">
        <v>28</v>
      </c>
      <c r="J42" s="1">
        <v>21</v>
      </c>
      <c r="K42" s="5">
        <f t="shared" si="3"/>
        <v>28</v>
      </c>
      <c r="L42" s="5">
        <f t="shared" si="3"/>
        <v>21</v>
      </c>
      <c r="M42" s="5">
        <f t="shared" si="1"/>
        <v>49</v>
      </c>
      <c r="N42" s="121"/>
    </row>
    <row r="43" spans="1:14" ht="48.75" customHeight="1">
      <c r="A43" s="30" t="s">
        <v>45</v>
      </c>
      <c r="B43" s="255"/>
      <c r="C43" s="236" t="s">
        <v>104</v>
      </c>
      <c r="D43" s="1">
        <v>25</v>
      </c>
      <c r="E43" s="14"/>
      <c r="F43" s="14"/>
      <c r="G43" s="14"/>
      <c r="H43" s="14"/>
      <c r="I43" s="1">
        <v>6</v>
      </c>
      <c r="J43" s="1">
        <v>6</v>
      </c>
      <c r="K43" s="5">
        <f t="shared" si="3"/>
        <v>6</v>
      </c>
      <c r="L43" s="5">
        <f t="shared" si="3"/>
        <v>6</v>
      </c>
      <c r="M43" s="5">
        <f t="shared" si="1"/>
        <v>12</v>
      </c>
      <c r="N43" s="121"/>
    </row>
    <row r="44" spans="1:14" ht="28.5" customHeight="1">
      <c r="A44" s="29" t="s">
        <v>46</v>
      </c>
      <c r="B44" s="255"/>
      <c r="C44" s="237"/>
      <c r="D44" s="1">
        <v>25</v>
      </c>
      <c r="E44" s="14"/>
      <c r="F44" s="14"/>
      <c r="G44" s="14"/>
      <c r="H44" s="14"/>
      <c r="I44" s="1">
        <v>7</v>
      </c>
      <c r="J44" s="1">
        <v>9</v>
      </c>
      <c r="K44" s="5">
        <f t="shared" si="3"/>
        <v>7</v>
      </c>
      <c r="L44" s="5">
        <f t="shared" si="3"/>
        <v>9</v>
      </c>
      <c r="M44" s="5">
        <f t="shared" si="1"/>
        <v>16</v>
      </c>
      <c r="N44" s="121"/>
    </row>
    <row r="45" spans="1:14" ht="25.5" customHeight="1">
      <c r="A45" s="254" t="s">
        <v>15</v>
      </c>
      <c r="B45" s="254"/>
      <c r="C45" s="254"/>
      <c r="D45" s="254"/>
      <c r="E45" s="254"/>
      <c r="F45" s="254"/>
      <c r="G45" s="254"/>
      <c r="H45" s="254"/>
      <c r="I45" s="254"/>
      <c r="J45" s="254"/>
      <c r="K45" s="84">
        <f>SUM(K7:K44)</f>
        <v>591</v>
      </c>
      <c r="L45" s="84">
        <f>SUM(L7:L44)</f>
        <v>708</v>
      </c>
      <c r="M45" s="84">
        <f>SUM(M7:M44)</f>
        <v>1299</v>
      </c>
      <c r="N45" s="121"/>
    </row>
    <row r="46" spans="1:14" ht="25.5" customHeight="1">
      <c r="A46" s="232" t="s">
        <v>18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121"/>
    </row>
    <row r="47" spans="1:14" ht="25.5" customHeight="1">
      <c r="A47" s="233" t="s">
        <v>19</v>
      </c>
      <c r="B47" s="233"/>
      <c r="C47" s="233"/>
      <c r="D47" s="233"/>
      <c r="E47" s="233"/>
      <c r="F47" s="233"/>
      <c r="G47" s="233"/>
      <c r="H47" s="233"/>
      <c r="I47" s="233"/>
      <c r="J47" s="233"/>
      <c r="K47" s="85">
        <f>SUM(K7:K19)</f>
        <v>234</v>
      </c>
      <c r="L47" s="85">
        <f>SUM(L7:L19)</f>
        <v>261</v>
      </c>
      <c r="M47" s="85">
        <f>SUM(M7:M19)</f>
        <v>495</v>
      </c>
      <c r="N47" s="121"/>
    </row>
    <row r="48" spans="1:14" ht="25.5" customHeight="1">
      <c r="A48" s="234" t="s">
        <v>20</v>
      </c>
      <c r="B48" s="234"/>
      <c r="C48" s="234"/>
      <c r="D48" s="234"/>
      <c r="E48" s="234"/>
      <c r="F48" s="234"/>
      <c r="G48" s="234"/>
      <c r="H48" s="234"/>
      <c r="I48" s="234"/>
      <c r="J48" s="234"/>
      <c r="K48" s="86">
        <f>SUM(K20:K33)</f>
        <v>142</v>
      </c>
      <c r="L48" s="86">
        <f>SUM(L20:L33)</f>
        <v>277</v>
      </c>
      <c r="M48" s="86">
        <f>SUM(M20:M33)</f>
        <v>419</v>
      </c>
      <c r="N48" s="121"/>
    </row>
    <row r="49" spans="1:14" ht="25.5" customHeight="1">
      <c r="A49" s="235" t="s">
        <v>21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87">
        <f>SUM(K34:K44)</f>
        <v>215</v>
      </c>
      <c r="L49" s="87">
        <f>SUM(L34:L44)</f>
        <v>170</v>
      </c>
      <c r="M49" s="87">
        <f>SUM(M34:M44)</f>
        <v>385</v>
      </c>
      <c r="N49" s="121"/>
    </row>
    <row r="50" spans="1:14" ht="24.75" customHeight="1">
      <c r="A50" s="230" t="s">
        <v>22</v>
      </c>
      <c r="B50" s="230"/>
      <c r="C50" s="230"/>
      <c r="D50" s="230"/>
      <c r="E50" s="230"/>
      <c r="F50" s="230"/>
      <c r="G50" s="230"/>
      <c r="H50" s="230"/>
      <c r="I50" s="230"/>
      <c r="J50" s="230"/>
      <c r="K50" s="43">
        <f>SUM(K7:K11,K20:K23,K34:K36)</f>
        <v>247</v>
      </c>
      <c r="L50" s="43">
        <f>SUM(L7:L11,L20:L23,L34:L36)</f>
        <v>265</v>
      </c>
      <c r="M50" s="43">
        <f>SUM(M7:M11,M20:M23,M34:M36)</f>
        <v>512</v>
      </c>
      <c r="N50" s="121"/>
    </row>
    <row r="51" spans="1:14" ht="25.5" customHeight="1">
      <c r="A51" s="230" t="s">
        <v>23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43">
        <f>SUM(K12:K16,K24:K29,K37:K41)</f>
        <v>234</v>
      </c>
      <c r="L51" s="43">
        <f>SUM(L12:L16,L24:L29,L37:L41)</f>
        <v>322</v>
      </c>
      <c r="M51" s="43">
        <f>SUM(M12:M16,M24:M29,M37:M41)</f>
        <v>556</v>
      </c>
      <c r="N51" s="121"/>
    </row>
    <row r="52" spans="1:14" ht="27.75" customHeight="1">
      <c r="A52" s="231" t="s">
        <v>24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98">
        <f>SUM(K17:K19,K32:K33,K42:K44)</f>
        <v>110</v>
      </c>
      <c r="L52" s="98">
        <f>SUM(L17:L19,L32:L33,L42:L44)</f>
        <v>121</v>
      </c>
      <c r="M52" s="98">
        <f>SUM(M17:M19,M32:M33,M42:M44)</f>
        <v>231</v>
      </c>
      <c r="N52" s="121"/>
    </row>
    <row r="53" spans="1:15" ht="24" customHeight="1">
      <c r="A53" s="248" t="s">
        <v>117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121"/>
      <c r="O53" s="125"/>
    </row>
    <row r="54" spans="1:15" ht="18">
      <c r="A54" s="31" t="s">
        <v>140</v>
      </c>
      <c r="B54" s="31" t="s">
        <v>1</v>
      </c>
      <c r="C54" s="31" t="s">
        <v>141</v>
      </c>
      <c r="D54" s="1">
        <v>2</v>
      </c>
      <c r="E54" s="1"/>
      <c r="F54" s="1"/>
      <c r="G54" s="1">
        <v>2</v>
      </c>
      <c r="H54" s="1">
        <v>0</v>
      </c>
      <c r="I54" s="1"/>
      <c r="J54" s="1"/>
      <c r="K54" s="1">
        <f aca="true" t="shared" si="4" ref="K54:L67">G54</f>
        <v>2</v>
      </c>
      <c r="L54" s="1">
        <f t="shared" si="4"/>
        <v>0</v>
      </c>
      <c r="M54" s="1">
        <f aca="true" t="shared" si="5" ref="M54:M71">SUM(K54:L54)</f>
        <v>2</v>
      </c>
      <c r="N54" s="121"/>
      <c r="O54" s="125"/>
    </row>
    <row r="55" spans="1:15" ht="18">
      <c r="A55" s="1" t="s">
        <v>142</v>
      </c>
      <c r="B55" s="1" t="s">
        <v>14</v>
      </c>
      <c r="C55" s="1" t="s">
        <v>143</v>
      </c>
      <c r="D55" s="1">
        <v>4</v>
      </c>
      <c r="E55" s="1"/>
      <c r="F55" s="1"/>
      <c r="G55" s="1">
        <v>4</v>
      </c>
      <c r="H55" s="1">
        <v>0</v>
      </c>
      <c r="I55" s="1"/>
      <c r="J55" s="1"/>
      <c r="K55" s="1">
        <f t="shared" si="4"/>
        <v>4</v>
      </c>
      <c r="L55" s="1">
        <f t="shared" si="4"/>
        <v>0</v>
      </c>
      <c r="M55" s="1">
        <f t="shared" si="5"/>
        <v>4</v>
      </c>
      <c r="N55" s="124"/>
      <c r="O55" s="126"/>
    </row>
    <row r="56" spans="1:15" ht="18">
      <c r="A56" s="31" t="s">
        <v>144</v>
      </c>
      <c r="B56" s="1"/>
      <c r="C56" s="31" t="s">
        <v>145</v>
      </c>
      <c r="D56" s="1">
        <v>4</v>
      </c>
      <c r="E56" s="1"/>
      <c r="F56" s="1"/>
      <c r="G56" s="1">
        <v>4</v>
      </c>
      <c r="H56" s="1">
        <v>0</v>
      </c>
      <c r="I56" s="1"/>
      <c r="J56" s="1"/>
      <c r="K56" s="1">
        <f t="shared" si="4"/>
        <v>4</v>
      </c>
      <c r="L56" s="1">
        <f t="shared" si="4"/>
        <v>0</v>
      </c>
      <c r="M56" s="1">
        <f t="shared" si="5"/>
        <v>4</v>
      </c>
      <c r="N56" s="124"/>
      <c r="O56" s="126"/>
    </row>
    <row r="57" spans="1:15" ht="18">
      <c r="A57" s="31" t="s">
        <v>146</v>
      </c>
      <c r="B57" s="1"/>
      <c r="C57" s="31" t="s">
        <v>145</v>
      </c>
      <c r="D57" s="1">
        <v>4</v>
      </c>
      <c r="E57" s="1"/>
      <c r="F57" s="1"/>
      <c r="G57" s="1">
        <v>4</v>
      </c>
      <c r="H57" s="1">
        <v>0</v>
      </c>
      <c r="I57" s="1"/>
      <c r="J57" s="1"/>
      <c r="K57" s="1">
        <f t="shared" si="4"/>
        <v>4</v>
      </c>
      <c r="L57" s="1">
        <f t="shared" si="4"/>
        <v>0</v>
      </c>
      <c r="M57" s="1">
        <f t="shared" si="5"/>
        <v>4</v>
      </c>
      <c r="N57" s="124"/>
      <c r="O57" s="126"/>
    </row>
    <row r="58" spans="1:13" ht="12.75">
      <c r="A58" s="31" t="s">
        <v>147</v>
      </c>
      <c r="B58" s="1"/>
      <c r="C58" s="31" t="s">
        <v>145</v>
      </c>
      <c r="D58" s="1">
        <v>4</v>
      </c>
      <c r="E58" s="1"/>
      <c r="F58" s="1"/>
      <c r="G58" s="1">
        <v>4</v>
      </c>
      <c r="H58" s="1">
        <v>0</v>
      </c>
      <c r="I58" s="1"/>
      <c r="J58" s="1"/>
      <c r="K58" s="1">
        <f t="shared" si="4"/>
        <v>4</v>
      </c>
      <c r="L58" s="1">
        <f t="shared" si="4"/>
        <v>0</v>
      </c>
      <c r="M58" s="1">
        <f t="shared" si="5"/>
        <v>4</v>
      </c>
    </row>
    <row r="59" spans="1:13" ht="12.75">
      <c r="A59" s="1" t="s">
        <v>148</v>
      </c>
      <c r="B59" s="1" t="s">
        <v>1</v>
      </c>
      <c r="C59" s="1" t="s">
        <v>149</v>
      </c>
      <c r="D59" s="1">
        <v>2</v>
      </c>
      <c r="E59" s="1"/>
      <c r="F59" s="1"/>
      <c r="G59" s="1">
        <v>2</v>
      </c>
      <c r="H59" s="1">
        <v>0</v>
      </c>
      <c r="I59" s="1"/>
      <c r="J59" s="1"/>
      <c r="K59" s="1">
        <f t="shared" si="4"/>
        <v>2</v>
      </c>
      <c r="L59" s="1">
        <f t="shared" si="4"/>
        <v>0</v>
      </c>
      <c r="M59" s="1">
        <f t="shared" si="5"/>
        <v>2</v>
      </c>
    </row>
    <row r="60" spans="1:13" ht="12.75">
      <c r="A60" s="1" t="s">
        <v>150</v>
      </c>
      <c r="B60" s="1" t="s">
        <v>1</v>
      </c>
      <c r="C60" s="1" t="s">
        <v>149</v>
      </c>
      <c r="D60" s="1">
        <v>2</v>
      </c>
      <c r="E60" s="1"/>
      <c r="F60" s="1"/>
      <c r="G60" s="1">
        <v>2</v>
      </c>
      <c r="H60" s="1">
        <v>0</v>
      </c>
      <c r="I60" s="1"/>
      <c r="J60" s="1"/>
      <c r="K60" s="1">
        <f t="shared" si="4"/>
        <v>2</v>
      </c>
      <c r="L60" s="1">
        <f t="shared" si="4"/>
        <v>0</v>
      </c>
      <c r="M60" s="1">
        <f t="shared" si="5"/>
        <v>2</v>
      </c>
    </row>
    <row r="61" spans="1:13" ht="12.75">
      <c r="A61" s="1" t="s">
        <v>151</v>
      </c>
      <c r="B61" s="1"/>
      <c r="C61" s="1" t="s">
        <v>13</v>
      </c>
      <c r="D61" s="1">
        <v>4</v>
      </c>
      <c r="E61" s="1"/>
      <c r="F61" s="1"/>
      <c r="G61" s="1">
        <v>4</v>
      </c>
      <c r="H61" s="1">
        <v>0</v>
      </c>
      <c r="I61" s="1"/>
      <c r="J61" s="1"/>
      <c r="K61" s="1">
        <f t="shared" si="4"/>
        <v>4</v>
      </c>
      <c r="L61" s="1">
        <f t="shared" si="4"/>
        <v>0</v>
      </c>
      <c r="M61" s="1">
        <f t="shared" si="5"/>
        <v>4</v>
      </c>
    </row>
    <row r="62" spans="1:13" ht="12.75">
      <c r="A62" s="1" t="s">
        <v>152</v>
      </c>
      <c r="B62" s="1"/>
      <c r="C62" s="1" t="s">
        <v>153</v>
      </c>
      <c r="D62" s="1">
        <v>1</v>
      </c>
      <c r="E62" s="1"/>
      <c r="F62" s="1"/>
      <c r="G62" s="1">
        <v>1</v>
      </c>
      <c r="H62" s="1">
        <v>0</v>
      </c>
      <c r="I62" s="1"/>
      <c r="J62" s="1"/>
      <c r="K62" s="1">
        <f t="shared" si="4"/>
        <v>1</v>
      </c>
      <c r="L62" s="1">
        <f t="shared" si="4"/>
        <v>0</v>
      </c>
      <c r="M62" s="1">
        <f t="shared" si="5"/>
        <v>1</v>
      </c>
    </row>
    <row r="63" spans="1:14" ht="12.75">
      <c r="A63" s="1" t="s">
        <v>154</v>
      </c>
      <c r="B63" s="1"/>
      <c r="C63" s="1" t="s">
        <v>155</v>
      </c>
      <c r="D63" s="1">
        <v>1</v>
      </c>
      <c r="E63" s="1"/>
      <c r="F63" s="1"/>
      <c r="G63" s="1">
        <v>1</v>
      </c>
      <c r="H63" s="1">
        <v>0</v>
      </c>
      <c r="I63" s="1"/>
      <c r="J63" s="1"/>
      <c r="K63" s="1">
        <f t="shared" si="4"/>
        <v>1</v>
      </c>
      <c r="L63" s="1">
        <f t="shared" si="4"/>
        <v>0</v>
      </c>
      <c r="M63" s="1">
        <f t="shared" si="5"/>
        <v>1</v>
      </c>
      <c r="N63" s="121"/>
    </row>
    <row r="64" spans="1:14" ht="12.75">
      <c r="A64" s="116" t="s">
        <v>156</v>
      </c>
      <c r="B64" s="116" t="s">
        <v>1</v>
      </c>
      <c r="C64" s="116" t="s">
        <v>13</v>
      </c>
      <c r="D64" s="116">
        <v>1</v>
      </c>
      <c r="E64" s="1"/>
      <c r="F64" s="1"/>
      <c r="G64" s="1">
        <v>1</v>
      </c>
      <c r="H64" s="1">
        <v>0</v>
      </c>
      <c r="I64" s="1"/>
      <c r="J64" s="1"/>
      <c r="K64" s="1">
        <f t="shared" si="4"/>
        <v>1</v>
      </c>
      <c r="L64" s="1">
        <f t="shared" si="4"/>
        <v>0</v>
      </c>
      <c r="M64" s="1">
        <f t="shared" si="5"/>
        <v>1</v>
      </c>
      <c r="N64" s="121"/>
    </row>
    <row r="65" spans="1:14" ht="12.75">
      <c r="A65" s="118" t="s">
        <v>157</v>
      </c>
      <c r="B65" s="116" t="s">
        <v>1</v>
      </c>
      <c r="C65" s="116" t="s">
        <v>158</v>
      </c>
      <c r="D65" s="116">
        <v>1</v>
      </c>
      <c r="E65" s="1"/>
      <c r="F65" s="1"/>
      <c r="G65" s="1">
        <v>1</v>
      </c>
      <c r="H65" s="1">
        <v>0</v>
      </c>
      <c r="I65" s="1"/>
      <c r="J65" s="1"/>
      <c r="K65" s="1">
        <f t="shared" si="4"/>
        <v>1</v>
      </c>
      <c r="L65" s="1">
        <f t="shared" si="4"/>
        <v>0</v>
      </c>
      <c r="M65" s="1">
        <f t="shared" si="5"/>
        <v>1</v>
      </c>
      <c r="N65" s="121"/>
    </row>
    <row r="66" spans="1:14" ht="12.75">
      <c r="A66" s="116" t="s">
        <v>159</v>
      </c>
      <c r="B66" s="116" t="s">
        <v>1</v>
      </c>
      <c r="C66" s="116" t="s">
        <v>160</v>
      </c>
      <c r="D66" s="116">
        <v>1</v>
      </c>
      <c r="E66" s="1"/>
      <c r="F66" s="1"/>
      <c r="G66" s="1">
        <v>1</v>
      </c>
      <c r="H66" s="1">
        <v>0</v>
      </c>
      <c r="I66" s="1"/>
      <c r="J66" s="1"/>
      <c r="K66" s="1">
        <f t="shared" si="4"/>
        <v>1</v>
      </c>
      <c r="L66" s="1">
        <f t="shared" si="4"/>
        <v>0</v>
      </c>
      <c r="M66" s="1">
        <f t="shared" si="5"/>
        <v>1</v>
      </c>
      <c r="N66" s="121"/>
    </row>
    <row r="67" spans="1:14" ht="12.75">
      <c r="A67" s="116" t="s">
        <v>161</v>
      </c>
      <c r="B67" s="116" t="s">
        <v>1</v>
      </c>
      <c r="C67" s="116" t="s">
        <v>13</v>
      </c>
      <c r="D67" s="116">
        <v>1</v>
      </c>
      <c r="E67" s="1"/>
      <c r="F67" s="1"/>
      <c r="G67" s="1">
        <v>1</v>
      </c>
      <c r="H67" s="1">
        <v>0</v>
      </c>
      <c r="I67" s="1"/>
      <c r="J67" s="1"/>
      <c r="K67" s="1">
        <f t="shared" si="4"/>
        <v>1</v>
      </c>
      <c r="L67" s="1">
        <f t="shared" si="4"/>
        <v>0</v>
      </c>
      <c r="M67" s="1">
        <f t="shared" si="5"/>
        <v>1</v>
      </c>
      <c r="N67" s="121"/>
    </row>
    <row r="68" spans="1:14" ht="12.75">
      <c r="A68" s="1" t="s">
        <v>162</v>
      </c>
      <c r="B68" s="1" t="s">
        <v>0</v>
      </c>
      <c r="C68" s="1" t="s">
        <v>47</v>
      </c>
      <c r="D68" s="1">
        <v>4</v>
      </c>
      <c r="E68" s="1">
        <v>4</v>
      </c>
      <c r="F68" s="1">
        <v>0</v>
      </c>
      <c r="G68" s="1"/>
      <c r="H68" s="1"/>
      <c r="I68" s="1"/>
      <c r="J68" s="1"/>
      <c r="K68" s="1">
        <f>E68</f>
        <v>4</v>
      </c>
      <c r="L68" s="1">
        <f>F68</f>
        <v>0</v>
      </c>
      <c r="M68" s="1">
        <f t="shared" si="5"/>
        <v>4</v>
      </c>
      <c r="N68" s="121"/>
    </row>
    <row r="69" spans="1:14" ht="12.75">
      <c r="A69" s="1" t="s">
        <v>163</v>
      </c>
      <c r="B69" s="1" t="s">
        <v>2</v>
      </c>
      <c r="C69" s="1" t="s">
        <v>164</v>
      </c>
      <c r="D69" s="1">
        <v>4</v>
      </c>
      <c r="E69" s="1"/>
      <c r="F69" s="1"/>
      <c r="G69" s="1"/>
      <c r="H69" s="1"/>
      <c r="I69" s="1">
        <v>4</v>
      </c>
      <c r="J69" s="1">
        <v>0</v>
      </c>
      <c r="K69" s="1">
        <f aca="true" t="shared" si="6" ref="K69:L71">I69</f>
        <v>4</v>
      </c>
      <c r="L69" s="1">
        <f t="shared" si="6"/>
        <v>0</v>
      </c>
      <c r="M69" s="1">
        <f t="shared" si="5"/>
        <v>4</v>
      </c>
      <c r="N69" s="121"/>
    </row>
    <row r="70" spans="1:15" ht="18">
      <c r="A70" s="1" t="s">
        <v>124</v>
      </c>
      <c r="B70" s="1" t="s">
        <v>2</v>
      </c>
      <c r="C70" s="1" t="s">
        <v>164</v>
      </c>
      <c r="D70" s="1">
        <v>4</v>
      </c>
      <c r="E70" s="1"/>
      <c r="F70" s="1"/>
      <c r="G70" s="1"/>
      <c r="H70" s="1"/>
      <c r="I70" s="1">
        <v>4</v>
      </c>
      <c r="J70" s="1">
        <v>0</v>
      </c>
      <c r="K70" s="1">
        <f t="shared" si="6"/>
        <v>4</v>
      </c>
      <c r="L70" s="1">
        <f t="shared" si="6"/>
        <v>0</v>
      </c>
      <c r="M70" s="1">
        <f t="shared" si="5"/>
        <v>4</v>
      </c>
      <c r="N70" s="121"/>
      <c r="O70" s="125"/>
    </row>
    <row r="71" spans="1:15" ht="18">
      <c r="A71" s="1" t="s">
        <v>165</v>
      </c>
      <c r="B71" s="1" t="s">
        <v>2</v>
      </c>
      <c r="C71" s="1" t="s">
        <v>143</v>
      </c>
      <c r="D71" s="1">
        <v>4</v>
      </c>
      <c r="E71" s="1"/>
      <c r="F71" s="1"/>
      <c r="G71" s="1"/>
      <c r="H71" s="1"/>
      <c r="I71" s="1">
        <v>4</v>
      </c>
      <c r="J71" s="1">
        <v>0</v>
      </c>
      <c r="K71" s="1">
        <f t="shared" si="6"/>
        <v>4</v>
      </c>
      <c r="L71" s="1">
        <f t="shared" si="6"/>
        <v>0</v>
      </c>
      <c r="M71" s="1">
        <f t="shared" si="5"/>
        <v>4</v>
      </c>
      <c r="N71" s="121"/>
      <c r="O71" s="125"/>
    </row>
    <row r="72" spans="1:15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17">
        <f>SUM(M54:M71)</f>
        <v>48</v>
      </c>
      <c r="N72" s="121"/>
      <c r="O72" s="125"/>
    </row>
    <row r="73" spans="1:15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21"/>
      <c r="O73" s="125"/>
    </row>
    <row r="74" spans="1:15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21"/>
      <c r="O74" s="125"/>
    </row>
  </sheetData>
  <sheetProtection/>
  <mergeCells count="38">
    <mergeCell ref="A53:M53"/>
    <mergeCell ref="E6:J6"/>
    <mergeCell ref="M6:N6"/>
    <mergeCell ref="D4:D5"/>
    <mergeCell ref="K4:M4"/>
    <mergeCell ref="A45:J45"/>
    <mergeCell ref="B34:B44"/>
    <mergeCell ref="C34:C36"/>
    <mergeCell ref="C37:C39"/>
    <mergeCell ref="C40:C41"/>
    <mergeCell ref="A1:M1"/>
    <mergeCell ref="A2:M2"/>
    <mergeCell ref="A3:M3"/>
    <mergeCell ref="K5:L5"/>
    <mergeCell ref="B4:C4"/>
    <mergeCell ref="B5:C5"/>
    <mergeCell ref="E4:F4"/>
    <mergeCell ref="G4:H4"/>
    <mergeCell ref="I4:J4"/>
    <mergeCell ref="C32:C33"/>
    <mergeCell ref="A50:J50"/>
    <mergeCell ref="A51:J51"/>
    <mergeCell ref="A52:J52"/>
    <mergeCell ref="A46:M46"/>
    <mergeCell ref="A47:J47"/>
    <mergeCell ref="A48:J48"/>
    <mergeCell ref="A49:J49"/>
    <mergeCell ref="C43:C44"/>
    <mergeCell ref="B20:B33"/>
    <mergeCell ref="C20:C23"/>
    <mergeCell ref="C24:C26"/>
    <mergeCell ref="C27:C29"/>
    <mergeCell ref="C30:C31"/>
    <mergeCell ref="B7:B19"/>
    <mergeCell ref="C7:C11"/>
    <mergeCell ref="C12:C14"/>
    <mergeCell ref="C15:C16"/>
    <mergeCell ref="C18:C19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="70" zoomScaleNormal="70" zoomScalePageLayoutView="0" workbookViewId="0" topLeftCell="B46">
      <selection activeCell="M75" sqref="M75"/>
    </sheetView>
  </sheetViews>
  <sheetFormatPr defaultColWidth="9.140625" defaultRowHeight="12.75"/>
  <cols>
    <col min="1" max="1" width="71.140625" style="21" customWidth="1"/>
    <col min="2" max="2" width="7.8515625" style="21" customWidth="1"/>
    <col min="3" max="3" width="10.8515625" style="21" customWidth="1"/>
    <col min="4" max="4" width="17.140625" style="21" customWidth="1"/>
    <col min="5" max="10" width="9.140625" style="21" customWidth="1"/>
    <col min="11" max="11" width="10.140625" style="21" customWidth="1"/>
    <col min="12" max="12" width="11.7109375" style="21" customWidth="1"/>
    <col min="13" max="13" width="11.421875" style="21" customWidth="1"/>
    <col min="14" max="14" width="9.140625" style="21" hidden="1" customWidth="1"/>
    <col min="15" max="16384" width="9.140625" style="21" customWidth="1"/>
  </cols>
  <sheetData>
    <row r="1" spans="1:14" s="88" customFormat="1" ht="33.75" customHeight="1">
      <c r="A1" s="145" t="s">
        <v>109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3"/>
    </row>
    <row r="2" spans="1:14" s="89" customFormat="1" ht="30" customHeight="1">
      <c r="A2" s="161" t="s">
        <v>108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44"/>
    </row>
    <row r="3" spans="1:14" s="88" customFormat="1" ht="25.5" customHeight="1">
      <c r="A3" s="239" t="s">
        <v>116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43"/>
    </row>
    <row r="4" spans="1:14" ht="44.25" customHeight="1">
      <c r="A4" s="50" t="s">
        <v>101</v>
      </c>
      <c r="B4" s="269">
        <v>9</v>
      </c>
      <c r="C4" s="263"/>
      <c r="D4" s="249"/>
      <c r="E4" s="153" t="s">
        <v>0</v>
      </c>
      <c r="F4" s="270"/>
      <c r="G4" s="155" t="s">
        <v>1</v>
      </c>
      <c r="H4" s="271"/>
      <c r="I4" s="147" t="s">
        <v>2</v>
      </c>
      <c r="J4" s="272"/>
      <c r="K4" s="251"/>
      <c r="L4" s="252"/>
      <c r="M4" s="253"/>
      <c r="N4" s="1"/>
    </row>
    <row r="5" spans="1:14" s="90" customFormat="1" ht="57.75" customHeight="1">
      <c r="A5" s="79" t="s">
        <v>102</v>
      </c>
      <c r="B5" s="263">
        <v>9</v>
      </c>
      <c r="C5" s="263"/>
      <c r="D5" s="250"/>
      <c r="E5" s="42" t="s">
        <v>4</v>
      </c>
      <c r="F5" s="41" t="s">
        <v>5</v>
      </c>
      <c r="G5" s="40" t="s">
        <v>4</v>
      </c>
      <c r="H5" s="39" t="s">
        <v>5</v>
      </c>
      <c r="I5" s="38" t="s">
        <v>4</v>
      </c>
      <c r="J5" s="37" t="s">
        <v>5</v>
      </c>
      <c r="K5" s="241" t="s">
        <v>6</v>
      </c>
      <c r="L5" s="242"/>
      <c r="M5" s="36"/>
      <c r="N5" s="35"/>
    </row>
    <row r="6" spans="1:14" s="97" customFormat="1" ht="64.5" customHeight="1">
      <c r="A6" s="80" t="s">
        <v>7</v>
      </c>
      <c r="B6" s="81" t="s">
        <v>8</v>
      </c>
      <c r="C6" s="82" t="s">
        <v>3</v>
      </c>
      <c r="D6" s="33" t="s">
        <v>72</v>
      </c>
      <c r="E6" s="166" t="s">
        <v>71</v>
      </c>
      <c r="F6" s="167"/>
      <c r="G6" s="167"/>
      <c r="H6" s="167"/>
      <c r="I6" s="167"/>
      <c r="J6" s="167"/>
      <c r="K6" s="32" t="s">
        <v>4</v>
      </c>
      <c r="L6" s="32" t="s">
        <v>70</v>
      </c>
      <c r="M6" s="241" t="s">
        <v>6</v>
      </c>
      <c r="N6" s="242"/>
    </row>
    <row r="7" spans="1:14" s="97" customFormat="1" ht="25.5" customHeight="1">
      <c r="A7" s="30" t="s">
        <v>90</v>
      </c>
      <c r="B7" s="223" t="s">
        <v>9</v>
      </c>
      <c r="C7" s="225" t="s">
        <v>13</v>
      </c>
      <c r="D7" s="264">
        <v>24</v>
      </c>
      <c r="E7" s="3">
        <v>2</v>
      </c>
      <c r="F7" s="3">
        <v>9</v>
      </c>
      <c r="G7" s="9"/>
      <c r="H7" s="9"/>
      <c r="I7" s="10"/>
      <c r="J7" s="11"/>
      <c r="K7" s="5">
        <f aca="true" t="shared" si="0" ref="K7:K19">SUM(E7)</f>
        <v>2</v>
      </c>
      <c r="L7" s="5">
        <f aca="true" t="shared" si="1" ref="L7:L19">SUM(F7)</f>
        <v>9</v>
      </c>
      <c r="M7" s="5">
        <f aca="true" t="shared" si="2" ref="M7:M44">SUM(K7,L7)</f>
        <v>11</v>
      </c>
      <c r="N7" s="4"/>
    </row>
    <row r="8" spans="1:14" s="97" customFormat="1" ht="23.25" customHeight="1">
      <c r="A8" s="30" t="s">
        <v>91</v>
      </c>
      <c r="B8" s="224"/>
      <c r="C8" s="225"/>
      <c r="D8" s="265"/>
      <c r="E8" s="3">
        <v>0</v>
      </c>
      <c r="F8" s="3">
        <v>7</v>
      </c>
      <c r="G8" s="9"/>
      <c r="H8" s="9"/>
      <c r="I8" s="10"/>
      <c r="J8" s="11"/>
      <c r="K8" s="5">
        <f t="shared" si="0"/>
        <v>0</v>
      </c>
      <c r="L8" s="5">
        <f t="shared" si="1"/>
        <v>7</v>
      </c>
      <c r="M8" s="5">
        <f t="shared" si="2"/>
        <v>7</v>
      </c>
      <c r="N8" s="4"/>
    </row>
    <row r="9" spans="1:14" s="97" customFormat="1" ht="27.75" customHeight="1">
      <c r="A9" s="30" t="s">
        <v>69</v>
      </c>
      <c r="B9" s="224"/>
      <c r="C9" s="225"/>
      <c r="D9" s="265"/>
      <c r="E9" s="3">
        <v>0</v>
      </c>
      <c r="F9" s="3">
        <v>7</v>
      </c>
      <c r="G9" s="9"/>
      <c r="H9" s="9"/>
      <c r="I9" s="10"/>
      <c r="J9" s="11"/>
      <c r="K9" s="5">
        <f t="shared" si="0"/>
        <v>0</v>
      </c>
      <c r="L9" s="5">
        <f t="shared" si="1"/>
        <v>7</v>
      </c>
      <c r="M9" s="5">
        <f t="shared" si="2"/>
        <v>7</v>
      </c>
      <c r="N9" s="4"/>
    </row>
    <row r="10" spans="1:14" s="97" customFormat="1" ht="34.5" customHeight="1">
      <c r="A10" s="29" t="s">
        <v>73</v>
      </c>
      <c r="B10" s="224"/>
      <c r="C10" s="225"/>
      <c r="D10" s="265"/>
      <c r="E10" s="3">
        <v>2</v>
      </c>
      <c r="F10" s="3">
        <v>3</v>
      </c>
      <c r="G10" s="9"/>
      <c r="H10" s="9"/>
      <c r="I10" s="10"/>
      <c r="J10" s="11"/>
      <c r="K10" s="5">
        <f t="shared" si="0"/>
        <v>2</v>
      </c>
      <c r="L10" s="5">
        <f t="shared" si="1"/>
        <v>3</v>
      </c>
      <c r="M10" s="5">
        <f t="shared" si="2"/>
        <v>5</v>
      </c>
      <c r="N10" s="4"/>
    </row>
    <row r="11" spans="1:14" s="97" customFormat="1" ht="34.5" customHeight="1">
      <c r="A11" s="30" t="s">
        <v>68</v>
      </c>
      <c r="B11" s="224"/>
      <c r="C11" s="225"/>
      <c r="D11" s="266"/>
      <c r="E11" s="3">
        <v>2</v>
      </c>
      <c r="F11" s="3">
        <v>4</v>
      </c>
      <c r="G11" s="9"/>
      <c r="H11" s="9"/>
      <c r="I11" s="10"/>
      <c r="J11" s="11"/>
      <c r="K11" s="5">
        <f t="shared" si="0"/>
        <v>2</v>
      </c>
      <c r="L11" s="5">
        <f t="shared" si="1"/>
        <v>4</v>
      </c>
      <c r="M11" s="5">
        <f t="shared" si="2"/>
        <v>6</v>
      </c>
      <c r="N11" s="4"/>
    </row>
    <row r="12" spans="1:14" s="97" customFormat="1" ht="38.25" customHeight="1">
      <c r="A12" s="29" t="s">
        <v>73</v>
      </c>
      <c r="B12" s="224"/>
      <c r="C12" s="225" t="s">
        <v>51</v>
      </c>
      <c r="D12" s="257">
        <v>30</v>
      </c>
      <c r="E12" s="6">
        <v>9</v>
      </c>
      <c r="F12" s="3">
        <v>13</v>
      </c>
      <c r="G12" s="9"/>
      <c r="H12" s="9"/>
      <c r="I12" s="10"/>
      <c r="J12" s="11"/>
      <c r="K12" s="5">
        <f t="shared" si="0"/>
        <v>9</v>
      </c>
      <c r="L12" s="5">
        <f t="shared" si="1"/>
        <v>13</v>
      </c>
      <c r="M12" s="5">
        <f t="shared" si="2"/>
        <v>22</v>
      </c>
      <c r="N12" s="4"/>
    </row>
    <row r="13" spans="1:14" s="97" customFormat="1" ht="32.25" customHeight="1">
      <c r="A13" s="30" t="s">
        <v>68</v>
      </c>
      <c r="B13" s="224"/>
      <c r="C13" s="225"/>
      <c r="D13" s="267"/>
      <c r="E13" s="6">
        <v>9</v>
      </c>
      <c r="F13" s="3">
        <v>12</v>
      </c>
      <c r="G13" s="9"/>
      <c r="H13" s="9"/>
      <c r="I13" s="10"/>
      <c r="J13" s="11"/>
      <c r="K13" s="5">
        <f t="shared" si="0"/>
        <v>9</v>
      </c>
      <c r="L13" s="5">
        <f t="shared" si="1"/>
        <v>12</v>
      </c>
      <c r="M13" s="5">
        <f t="shared" si="2"/>
        <v>21</v>
      </c>
      <c r="N13" s="4"/>
    </row>
    <row r="14" spans="1:14" s="97" customFormat="1" ht="32.25" customHeight="1">
      <c r="A14" s="30" t="s">
        <v>67</v>
      </c>
      <c r="B14" s="224"/>
      <c r="C14" s="225"/>
      <c r="D14" s="268"/>
      <c r="E14" s="6">
        <v>0</v>
      </c>
      <c r="F14" s="3">
        <v>8</v>
      </c>
      <c r="G14" s="9"/>
      <c r="H14" s="9"/>
      <c r="I14" s="10"/>
      <c r="J14" s="11"/>
      <c r="K14" s="5">
        <f t="shared" si="0"/>
        <v>0</v>
      </c>
      <c r="L14" s="5">
        <f t="shared" si="1"/>
        <v>8</v>
      </c>
      <c r="M14" s="5">
        <f t="shared" si="2"/>
        <v>8</v>
      </c>
      <c r="N14" s="4"/>
    </row>
    <row r="15" spans="1:14" s="106" customFormat="1" ht="23.25" customHeight="1">
      <c r="A15" s="99" t="s">
        <v>66</v>
      </c>
      <c r="B15" s="224"/>
      <c r="C15" s="273" t="s">
        <v>103</v>
      </c>
      <c r="D15" s="100"/>
      <c r="E15" s="101"/>
      <c r="F15" s="102"/>
      <c r="G15" s="102"/>
      <c r="H15" s="102"/>
      <c r="I15" s="103"/>
      <c r="J15" s="104"/>
      <c r="K15" s="105">
        <f t="shared" si="0"/>
        <v>0</v>
      </c>
      <c r="L15" s="105">
        <f t="shared" si="1"/>
        <v>0</v>
      </c>
      <c r="M15" s="105">
        <f t="shared" si="2"/>
        <v>0</v>
      </c>
      <c r="N15" s="104"/>
    </row>
    <row r="16" spans="1:14" s="106" customFormat="1" ht="42" customHeight="1">
      <c r="A16" s="107" t="s">
        <v>74</v>
      </c>
      <c r="B16" s="224"/>
      <c r="C16" s="273"/>
      <c r="D16" s="100"/>
      <c r="E16" s="101"/>
      <c r="F16" s="102"/>
      <c r="G16" s="102"/>
      <c r="H16" s="102"/>
      <c r="I16" s="103"/>
      <c r="J16" s="104"/>
      <c r="K16" s="105">
        <f t="shared" si="0"/>
        <v>0</v>
      </c>
      <c r="L16" s="105">
        <f t="shared" si="1"/>
        <v>0</v>
      </c>
      <c r="M16" s="105">
        <f t="shared" si="2"/>
        <v>0</v>
      </c>
      <c r="N16" s="104"/>
    </row>
    <row r="17" spans="1:14" s="97" customFormat="1" ht="47.25" customHeight="1">
      <c r="A17" s="108" t="s">
        <v>113</v>
      </c>
      <c r="B17" s="224"/>
      <c r="C17" s="52" t="s">
        <v>115</v>
      </c>
      <c r="D17" s="2">
        <v>28</v>
      </c>
      <c r="E17" s="6"/>
      <c r="F17" s="3">
        <v>40</v>
      </c>
      <c r="G17" s="9"/>
      <c r="H17" s="9"/>
      <c r="I17" s="10"/>
      <c r="J17" s="11"/>
      <c r="K17" s="5">
        <f t="shared" si="0"/>
        <v>0</v>
      </c>
      <c r="L17" s="5">
        <f t="shared" si="1"/>
        <v>40</v>
      </c>
      <c r="M17" s="5">
        <f t="shared" si="2"/>
        <v>40</v>
      </c>
      <c r="N17" s="4"/>
    </row>
    <row r="18" spans="1:14" s="97" customFormat="1" ht="29.25" customHeight="1">
      <c r="A18" s="29" t="s">
        <v>64</v>
      </c>
      <c r="B18" s="224"/>
      <c r="C18" s="226" t="s">
        <v>114</v>
      </c>
      <c r="D18" s="257">
        <v>2</v>
      </c>
      <c r="E18" s="3"/>
      <c r="F18" s="3"/>
      <c r="G18" s="9"/>
      <c r="H18" s="9"/>
      <c r="I18" s="10"/>
      <c r="J18" s="11"/>
      <c r="K18" s="5">
        <f t="shared" si="0"/>
        <v>0</v>
      </c>
      <c r="L18" s="5">
        <f t="shared" si="1"/>
        <v>0</v>
      </c>
      <c r="M18" s="5">
        <f t="shared" si="2"/>
        <v>0</v>
      </c>
      <c r="N18" s="4"/>
    </row>
    <row r="19" spans="1:14" s="97" customFormat="1" ht="30.75" customHeight="1">
      <c r="A19" s="29" t="s">
        <v>63</v>
      </c>
      <c r="B19" s="224"/>
      <c r="C19" s="226"/>
      <c r="D19" s="268"/>
      <c r="E19" s="3"/>
      <c r="F19" s="3"/>
      <c r="G19" s="9"/>
      <c r="H19" s="9"/>
      <c r="I19" s="10"/>
      <c r="J19" s="11"/>
      <c r="K19" s="5">
        <f t="shared" si="0"/>
        <v>0</v>
      </c>
      <c r="L19" s="5">
        <f t="shared" si="1"/>
        <v>0</v>
      </c>
      <c r="M19" s="5">
        <f t="shared" si="2"/>
        <v>0</v>
      </c>
      <c r="N19" s="4"/>
    </row>
    <row r="20" spans="1:14" s="97" customFormat="1" ht="25.5" customHeight="1">
      <c r="A20" s="30" t="s">
        <v>62</v>
      </c>
      <c r="B20" s="238" t="s">
        <v>14</v>
      </c>
      <c r="C20" s="227" t="s">
        <v>13</v>
      </c>
      <c r="D20" s="257">
        <f>'[1]1 ΒΟΛΟΥ'!D20+'[1]1Ν.ΙΩΝΙΑΣ'!D20+'[1]2ΒΟΛΟΥ'!D20+'[1]2Ν.ΙΩΝΙΑΣ'!D20+'[1]3ΒΟΛΟΥ'!D20+'[1]4Ν.ΙΩΝΙΑΣ'!D20+'[1]ΑΓΡΙΑΣ'!D20+'[1]ΑΛΜΥΡΟΥ'!D20+'[1]ΒΕΛΕΣΤΙΝΟΥ'!D20+'[1]ΣΚΟΠΕΛΟΥ'!D20</f>
        <v>0</v>
      </c>
      <c r="E20" s="23"/>
      <c r="F20" s="9"/>
      <c r="G20" s="3">
        <f>'[1]1 ΒΟΛΟΥ'!G20+'[1]1Ν.ΙΩΝΙΑΣ'!G20+'[1]2ΒΟΛΟΥ'!G20+'[1]2Ν.ΙΩΝΙΑΣ'!G20+'[1]3ΒΟΛΟΥ'!G20+'[1]4Ν.ΙΩΝΙΑΣ'!G20+'[1]ΑΓΡΙΑΣ'!G20+'[1]ΑΛΜΥΡΟΥ'!G20+'[1]ΒΕΛΕΣΤΙΝΟΥ'!G20+'[1]ΣΚΟΠΕΛΟΥ'!G20</f>
        <v>0</v>
      </c>
      <c r="H20" s="3">
        <f>'[1]1 ΒΟΛΟΥ'!H20+'[1]1Ν.ΙΩΝΙΑΣ'!H20+'[1]2ΒΟΛΟΥ'!H20+'[1]2Ν.ΙΩΝΙΑΣ'!H20+'[1]3ΒΟΛΟΥ'!H20+'[1]4Ν.ΙΩΝΙΑΣ'!H20+'[1]ΑΓΡΙΑΣ'!H20+'[1]ΑΛΜΥΡΟΥ'!H20+'[1]ΒΕΛΕΣΤΙΝΟΥ'!H20+'[1]ΣΚΟΠΕΛΟΥ'!H20</f>
        <v>0</v>
      </c>
      <c r="I20" s="10"/>
      <c r="J20" s="11"/>
      <c r="K20" s="5">
        <f aca="true" t="shared" si="3" ref="K20:L22">SUM(G20)</f>
        <v>0</v>
      </c>
      <c r="L20" s="5">
        <f t="shared" si="3"/>
        <v>0</v>
      </c>
      <c r="M20" s="5">
        <f t="shared" si="2"/>
        <v>0</v>
      </c>
      <c r="N20" s="4"/>
    </row>
    <row r="21" spans="1:14" ht="33" customHeight="1">
      <c r="A21" s="29" t="s">
        <v>61</v>
      </c>
      <c r="B21" s="238"/>
      <c r="C21" s="227"/>
      <c r="D21" s="258"/>
      <c r="E21" s="14"/>
      <c r="F21" s="14"/>
      <c r="G21" s="1">
        <f>'[1]1 ΒΟΛΟΥ'!G21+'[1]1Ν.ΙΩΝΙΑΣ'!G21+'[1]2ΒΟΛΟΥ'!G21+'[1]2Ν.ΙΩΝΙΑΣ'!G21+'[1]3ΒΟΛΟΥ'!G21+'[1]4Ν.ΙΩΝΙΑΣ'!G21+'[1]ΑΓΡΙΑΣ'!G21+'[1]ΑΛΜΥΡΟΥ'!G21+'[1]ΒΕΛΕΣΤΙΝΟΥ'!G21+'[1]ΣΚΟΠΕΛΟΥ'!G21</f>
        <v>1</v>
      </c>
      <c r="H21" s="1">
        <f>'[1]1 ΒΟΛΟΥ'!H21+'[1]1Ν.ΙΩΝΙΑΣ'!H21+'[1]2ΒΟΛΟΥ'!H21+'[1]2Ν.ΙΩΝΙΑΣ'!H21+'[1]3ΒΟΛΟΥ'!H21+'[1]4Ν.ΙΩΝΙΑΣ'!H21+'[1]ΑΓΡΙΑΣ'!H21+'[1]ΑΛΜΥΡΟΥ'!H21+'[1]ΒΕΛΕΣΤΙΝΟΥ'!H21+'[1]ΣΚΟΠΕΛΟΥ'!H21</f>
        <v>13</v>
      </c>
      <c r="I21" s="14"/>
      <c r="J21" s="14"/>
      <c r="K21" s="5">
        <f t="shared" si="3"/>
        <v>1</v>
      </c>
      <c r="L21" s="5">
        <f t="shared" si="3"/>
        <v>13</v>
      </c>
      <c r="M21" s="5">
        <f t="shared" si="2"/>
        <v>14</v>
      </c>
      <c r="N21" s="1"/>
    </row>
    <row r="22" spans="1:14" ht="25.5" customHeight="1">
      <c r="A22" s="30" t="s">
        <v>60</v>
      </c>
      <c r="B22" s="238"/>
      <c r="C22" s="227"/>
      <c r="D22" s="258"/>
      <c r="E22" s="14"/>
      <c r="F22" s="14"/>
      <c r="G22" s="1">
        <f>'[1]1 ΒΟΛΟΥ'!G22+'[1]1Ν.ΙΩΝΙΑΣ'!G22+'[1]2ΒΟΛΟΥ'!G22+'[1]2Ν.ΙΩΝΙΑΣ'!G22+'[1]3ΒΟΛΟΥ'!G22+'[1]4Ν.ΙΩΝΙΑΣ'!G22+'[1]ΑΓΡΙΑΣ'!G22+'[1]ΑΛΜΥΡΟΥ'!G22+'[1]ΒΕΛΕΣΤΙΝΟΥ'!G22+'[1]ΣΚΟΠΕΛΟΥ'!G22</f>
        <v>0</v>
      </c>
      <c r="H22" s="1">
        <f>'[1]1 ΒΟΛΟΥ'!H22+'[1]1Ν.ΙΩΝΙΑΣ'!H22+'[1]2ΒΟΛΟΥ'!H22+'[1]2Ν.ΙΩΝΙΑΣ'!H22+'[1]3ΒΟΛΟΥ'!H22+'[1]4Ν.ΙΩΝΙΑΣ'!H22+'[1]ΑΓΡΙΑΣ'!H22+'[1]ΑΛΜΥΡΟΥ'!H22+'[1]ΒΕΛΕΣΤΙΝΟΥ'!H22+'[1]ΣΚΟΠΕΛΟΥ'!H22</f>
        <v>16</v>
      </c>
      <c r="I22" s="14"/>
      <c r="J22" s="14"/>
      <c r="K22" s="5">
        <f t="shared" si="3"/>
        <v>0</v>
      </c>
      <c r="L22" s="5">
        <f t="shared" si="3"/>
        <v>16</v>
      </c>
      <c r="M22" s="5">
        <f t="shared" si="2"/>
        <v>16</v>
      </c>
      <c r="N22" s="1"/>
    </row>
    <row r="23" spans="1:14" ht="25.5" customHeight="1">
      <c r="A23" s="29" t="s">
        <v>59</v>
      </c>
      <c r="B23" s="238"/>
      <c r="C23" s="227"/>
      <c r="D23" s="259"/>
      <c r="E23" s="14"/>
      <c r="F23" s="14"/>
      <c r="G23" s="1">
        <f>'[1]1 ΒΟΛΟΥ'!G23+'[1]1Ν.ΙΩΝΙΑΣ'!G23+'[1]2ΒΟΛΟΥ'!G23+'[1]2Ν.ΙΩΝΙΑΣ'!G23+'[1]3ΒΟΛΟΥ'!G23+'[1]4Ν.ΙΩΝΙΑΣ'!G23+'[1]ΑΓΡΙΑΣ'!G23+'[1]ΑΛΜΥΡΟΥ'!G23+'[1]ΒΕΛΕΣΤΙΝΟΥ'!G23+'[1]ΣΚΟΠΕΛΟΥ'!G23</f>
        <v>0</v>
      </c>
      <c r="H23" s="1">
        <f>'[1]1 ΒΟΛΟΥ'!H23+'[1]1Ν.ΙΩΝΙΑΣ'!H23+'[1]2ΒΟΛΟΥ'!H23+'[1]2Ν.ΙΩΝΙΑΣ'!H23+'[1]3ΒΟΛΟΥ'!H23+'[1]4Ν.ΙΩΝΙΑΣ'!H23+'[1]ΑΓΡΙΑΣ'!H23+'[1]ΑΛΜΥΡΟΥ'!H23+'[1]ΒΕΛΕΣΤΙΝΟΥ'!H23+'[1]ΣΚΟΠΕΛΟΥ'!H23</f>
        <v>3</v>
      </c>
      <c r="I23" s="14"/>
      <c r="J23" s="14"/>
      <c r="K23" s="5">
        <f aca="true" t="shared" si="4" ref="K23:K33">SUM(G23)</f>
        <v>0</v>
      </c>
      <c r="L23" s="5">
        <f>SUM(G23)</f>
        <v>0</v>
      </c>
      <c r="M23" s="5">
        <f t="shared" si="2"/>
        <v>0</v>
      </c>
      <c r="N23" s="1"/>
    </row>
    <row r="24" spans="1:14" ht="25.5" customHeight="1">
      <c r="A24" s="29" t="s">
        <v>75</v>
      </c>
      <c r="B24" s="238"/>
      <c r="C24" s="228" t="s">
        <v>51</v>
      </c>
      <c r="D24" s="1"/>
      <c r="E24" s="14"/>
      <c r="F24" s="14"/>
      <c r="G24" s="1"/>
      <c r="H24" s="1"/>
      <c r="I24" s="14"/>
      <c r="J24" s="14"/>
      <c r="K24" s="5">
        <f t="shared" si="4"/>
        <v>0</v>
      </c>
      <c r="L24" s="5">
        <f aca="true" t="shared" si="5" ref="L24:L33">SUM(H24)</f>
        <v>0</v>
      </c>
      <c r="M24" s="5">
        <f t="shared" si="2"/>
        <v>0</v>
      </c>
      <c r="N24" s="1"/>
    </row>
    <row r="25" spans="1:14" ht="25.5" customHeight="1">
      <c r="A25" s="30" t="s">
        <v>92</v>
      </c>
      <c r="B25" s="238"/>
      <c r="C25" s="228"/>
      <c r="D25" s="1"/>
      <c r="E25" s="14"/>
      <c r="F25" s="14"/>
      <c r="G25" s="1"/>
      <c r="H25" s="1"/>
      <c r="I25" s="14"/>
      <c r="J25" s="14"/>
      <c r="K25" s="5">
        <f t="shared" si="4"/>
        <v>0</v>
      </c>
      <c r="L25" s="5">
        <f t="shared" si="5"/>
        <v>0</v>
      </c>
      <c r="M25" s="5">
        <f t="shared" si="2"/>
        <v>0</v>
      </c>
      <c r="N25" s="1"/>
    </row>
    <row r="26" spans="1:14" ht="25.5" customHeight="1">
      <c r="A26" s="30" t="s">
        <v>60</v>
      </c>
      <c r="B26" s="238"/>
      <c r="C26" s="228"/>
      <c r="D26" s="1"/>
      <c r="E26" s="14"/>
      <c r="F26" s="14"/>
      <c r="G26" s="1"/>
      <c r="H26" s="1"/>
      <c r="I26" s="14"/>
      <c r="J26" s="14"/>
      <c r="K26" s="5">
        <f t="shared" si="4"/>
        <v>0</v>
      </c>
      <c r="L26" s="5">
        <f t="shared" si="5"/>
        <v>0</v>
      </c>
      <c r="M26" s="5">
        <f t="shared" si="2"/>
        <v>0</v>
      </c>
      <c r="N26" s="1"/>
    </row>
    <row r="27" spans="1:17" ht="25.5" customHeight="1">
      <c r="A27" s="29" t="s">
        <v>59</v>
      </c>
      <c r="B27" s="238"/>
      <c r="C27" s="229" t="s">
        <v>103</v>
      </c>
      <c r="D27" s="164">
        <v>30</v>
      </c>
      <c r="E27" s="14"/>
      <c r="F27" s="14"/>
      <c r="G27" s="1">
        <v>4</v>
      </c>
      <c r="H27" s="1">
        <v>8</v>
      </c>
      <c r="I27" s="14"/>
      <c r="J27" s="14"/>
      <c r="K27" s="5">
        <f t="shared" si="4"/>
        <v>4</v>
      </c>
      <c r="L27" s="5">
        <f t="shared" si="5"/>
        <v>8</v>
      </c>
      <c r="M27" s="5">
        <f t="shared" si="2"/>
        <v>12</v>
      </c>
      <c r="N27" s="1"/>
      <c r="Q27" s="92"/>
    </row>
    <row r="28" spans="1:14" ht="25.5" customHeight="1">
      <c r="A28" s="30" t="s">
        <v>58</v>
      </c>
      <c r="B28" s="238"/>
      <c r="C28" s="229"/>
      <c r="D28" s="259"/>
      <c r="E28" s="14"/>
      <c r="F28" s="14"/>
      <c r="G28" s="1">
        <v>4</v>
      </c>
      <c r="H28" s="1">
        <v>7</v>
      </c>
      <c r="I28" s="14"/>
      <c r="J28" s="14"/>
      <c r="K28" s="5">
        <f t="shared" si="4"/>
        <v>4</v>
      </c>
      <c r="L28" s="5">
        <f t="shared" si="5"/>
        <v>7</v>
      </c>
      <c r="M28" s="5">
        <f t="shared" si="2"/>
        <v>11</v>
      </c>
      <c r="N28" s="1"/>
    </row>
    <row r="29" spans="1:14" s="111" customFormat="1" ht="24" customHeight="1">
      <c r="A29" s="109" t="s">
        <v>57</v>
      </c>
      <c r="B29" s="238"/>
      <c r="C29" s="229"/>
      <c r="D29" s="110"/>
      <c r="E29" s="110"/>
      <c r="F29" s="110"/>
      <c r="G29" s="110"/>
      <c r="H29" s="110"/>
      <c r="I29" s="110"/>
      <c r="J29" s="110"/>
      <c r="K29" s="105">
        <f t="shared" si="4"/>
        <v>0</v>
      </c>
      <c r="L29" s="105">
        <f t="shared" si="5"/>
        <v>0</v>
      </c>
      <c r="M29" s="105">
        <f t="shared" si="2"/>
        <v>0</v>
      </c>
      <c r="N29" s="110"/>
    </row>
    <row r="30" spans="1:14" s="111" customFormat="1" ht="24" customHeight="1">
      <c r="A30" s="109" t="s">
        <v>106</v>
      </c>
      <c r="B30" s="238"/>
      <c r="C30" s="262" t="s">
        <v>49</v>
      </c>
      <c r="D30" s="110"/>
      <c r="E30" s="110"/>
      <c r="F30" s="110"/>
      <c r="G30" s="110"/>
      <c r="H30" s="110"/>
      <c r="I30" s="110"/>
      <c r="J30" s="110"/>
      <c r="K30" s="105">
        <f>SUM(G30)</f>
        <v>0</v>
      </c>
      <c r="L30" s="105">
        <f>SUM(H30)</f>
        <v>0</v>
      </c>
      <c r="M30" s="105">
        <f t="shared" si="2"/>
        <v>0</v>
      </c>
      <c r="N30" s="110"/>
    </row>
    <row r="31" spans="1:14" s="111" customFormat="1" ht="24" customHeight="1">
      <c r="A31" s="109" t="s">
        <v>107</v>
      </c>
      <c r="B31" s="238"/>
      <c r="C31" s="262"/>
      <c r="D31" s="110"/>
      <c r="E31" s="110"/>
      <c r="F31" s="110"/>
      <c r="G31" s="110"/>
      <c r="H31" s="110"/>
      <c r="I31" s="110"/>
      <c r="J31" s="110"/>
      <c r="K31" s="105">
        <f>SUM(G31)</f>
        <v>0</v>
      </c>
      <c r="L31" s="105">
        <f>SUM(H31)</f>
        <v>0</v>
      </c>
      <c r="M31" s="105">
        <f t="shared" si="2"/>
        <v>0</v>
      </c>
      <c r="N31" s="110"/>
    </row>
    <row r="32" spans="1:14" s="111" customFormat="1" ht="25.5" customHeight="1">
      <c r="A32" s="112" t="s">
        <v>56</v>
      </c>
      <c r="B32" s="238"/>
      <c r="C32" s="262" t="s">
        <v>104</v>
      </c>
      <c r="D32" s="110"/>
      <c r="E32" s="110"/>
      <c r="F32" s="110"/>
      <c r="G32" s="110"/>
      <c r="H32" s="110"/>
      <c r="I32" s="110"/>
      <c r="J32" s="110"/>
      <c r="K32" s="105">
        <f t="shared" si="4"/>
        <v>0</v>
      </c>
      <c r="L32" s="105">
        <f t="shared" si="5"/>
        <v>0</v>
      </c>
      <c r="M32" s="105">
        <f t="shared" si="2"/>
        <v>0</v>
      </c>
      <c r="N32" s="110"/>
    </row>
    <row r="33" spans="1:14" s="111" customFormat="1" ht="33" customHeight="1">
      <c r="A33" s="112" t="s">
        <v>55</v>
      </c>
      <c r="B33" s="238"/>
      <c r="C33" s="262"/>
      <c r="D33" s="110"/>
      <c r="E33" s="110"/>
      <c r="F33" s="110"/>
      <c r="G33" s="110"/>
      <c r="H33" s="110"/>
      <c r="I33" s="110"/>
      <c r="J33" s="110"/>
      <c r="K33" s="105">
        <f t="shared" si="4"/>
        <v>0</v>
      </c>
      <c r="L33" s="105">
        <f t="shared" si="5"/>
        <v>0</v>
      </c>
      <c r="M33" s="105">
        <f t="shared" si="2"/>
        <v>0</v>
      </c>
      <c r="N33" s="110"/>
    </row>
    <row r="34" spans="1:14" s="111" customFormat="1" ht="22.5" customHeight="1">
      <c r="A34" s="112" t="s">
        <v>93</v>
      </c>
      <c r="B34" s="255" t="s">
        <v>12</v>
      </c>
      <c r="C34" s="261" t="s">
        <v>13</v>
      </c>
      <c r="D34" s="110"/>
      <c r="E34" s="110"/>
      <c r="F34" s="110"/>
      <c r="G34" s="110"/>
      <c r="H34" s="110"/>
      <c r="I34" s="110"/>
      <c r="J34" s="110"/>
      <c r="K34" s="105">
        <f>SUM(I34)</f>
        <v>0</v>
      </c>
      <c r="L34" s="105">
        <f>SUM(J34)</f>
        <v>0</v>
      </c>
      <c r="M34" s="105">
        <f t="shared" si="2"/>
        <v>0</v>
      </c>
      <c r="N34" s="110"/>
    </row>
    <row r="35" spans="1:14" s="111" customFormat="1" ht="20.25" customHeight="1">
      <c r="A35" s="113" t="s">
        <v>94</v>
      </c>
      <c r="B35" s="255"/>
      <c r="C35" s="261"/>
      <c r="D35" s="110"/>
      <c r="E35" s="110"/>
      <c r="F35" s="110"/>
      <c r="G35" s="110"/>
      <c r="H35" s="110"/>
      <c r="I35" s="110"/>
      <c r="J35" s="110"/>
      <c r="K35" s="105">
        <f>SUM(I35)</f>
        <v>0</v>
      </c>
      <c r="L35" s="105">
        <f>SUM(J35)</f>
        <v>0</v>
      </c>
      <c r="M35" s="105">
        <f t="shared" si="2"/>
        <v>0</v>
      </c>
      <c r="N35" s="110"/>
    </row>
    <row r="36" spans="1:14" s="111" customFormat="1" ht="33.75" customHeight="1">
      <c r="A36" s="114" t="s">
        <v>95</v>
      </c>
      <c r="B36" s="255"/>
      <c r="C36" s="261"/>
      <c r="D36" s="110"/>
      <c r="E36" s="110"/>
      <c r="F36" s="110"/>
      <c r="G36" s="110"/>
      <c r="H36" s="110"/>
      <c r="I36" s="110"/>
      <c r="J36" s="110"/>
      <c r="K36" s="105">
        <f>SUM(I37)</f>
        <v>0</v>
      </c>
      <c r="L36" s="105">
        <f aca="true" t="shared" si="6" ref="L36:L44">SUM(J36)</f>
        <v>0</v>
      </c>
      <c r="M36" s="105">
        <f t="shared" si="2"/>
        <v>0</v>
      </c>
      <c r="N36" s="110"/>
    </row>
    <row r="37" spans="1:14" s="111" customFormat="1" ht="26.25" customHeight="1">
      <c r="A37" s="99" t="s">
        <v>54</v>
      </c>
      <c r="B37" s="255"/>
      <c r="C37" s="261" t="s">
        <v>51</v>
      </c>
      <c r="D37" s="110"/>
      <c r="E37" s="110"/>
      <c r="F37" s="110"/>
      <c r="G37" s="110"/>
      <c r="H37" s="110"/>
      <c r="I37" s="110"/>
      <c r="J37" s="110"/>
      <c r="K37" s="105">
        <f aca="true" t="shared" si="7" ref="K37:K44">SUM(I37)</f>
        <v>0</v>
      </c>
      <c r="L37" s="105">
        <f t="shared" si="6"/>
        <v>0</v>
      </c>
      <c r="M37" s="105">
        <f t="shared" si="2"/>
        <v>0</v>
      </c>
      <c r="N37" s="110"/>
    </row>
    <row r="38" spans="1:14" s="111" customFormat="1" ht="29.25" customHeight="1">
      <c r="A38" s="112" t="s">
        <v>53</v>
      </c>
      <c r="B38" s="255"/>
      <c r="C38" s="261"/>
      <c r="D38" s="110"/>
      <c r="E38" s="110"/>
      <c r="F38" s="110"/>
      <c r="G38" s="110"/>
      <c r="H38" s="110"/>
      <c r="I38" s="110"/>
      <c r="J38" s="110"/>
      <c r="K38" s="105">
        <f t="shared" si="7"/>
        <v>0</v>
      </c>
      <c r="L38" s="105">
        <f t="shared" si="6"/>
        <v>0</v>
      </c>
      <c r="M38" s="105">
        <f t="shared" si="2"/>
        <v>0</v>
      </c>
      <c r="N38" s="110"/>
    </row>
    <row r="39" spans="1:14" s="111" customFormat="1" ht="22.5" customHeight="1">
      <c r="A39" s="112" t="s">
        <v>52</v>
      </c>
      <c r="B39" s="255"/>
      <c r="C39" s="261"/>
      <c r="D39" s="110"/>
      <c r="E39" s="110"/>
      <c r="F39" s="110"/>
      <c r="G39" s="110"/>
      <c r="H39" s="110"/>
      <c r="I39" s="110"/>
      <c r="J39" s="110"/>
      <c r="K39" s="105">
        <f t="shared" si="7"/>
        <v>0</v>
      </c>
      <c r="L39" s="105">
        <f t="shared" si="6"/>
        <v>0</v>
      </c>
      <c r="M39" s="105">
        <f t="shared" si="2"/>
        <v>0</v>
      </c>
      <c r="N39" s="110"/>
    </row>
    <row r="40" spans="1:14" s="111" customFormat="1" ht="27" customHeight="1">
      <c r="A40" s="114" t="s">
        <v>96</v>
      </c>
      <c r="B40" s="255"/>
      <c r="C40" s="261" t="s">
        <v>49</v>
      </c>
      <c r="D40" s="110"/>
      <c r="E40" s="110"/>
      <c r="F40" s="110"/>
      <c r="G40" s="110"/>
      <c r="H40" s="110"/>
      <c r="I40" s="110"/>
      <c r="J40" s="110"/>
      <c r="K40" s="105">
        <f t="shared" si="7"/>
        <v>0</v>
      </c>
      <c r="L40" s="105">
        <f t="shared" si="6"/>
        <v>0</v>
      </c>
      <c r="M40" s="105">
        <f t="shared" si="2"/>
        <v>0</v>
      </c>
      <c r="N40" s="110"/>
    </row>
    <row r="41" spans="1:14" s="111" customFormat="1" ht="30" customHeight="1">
      <c r="A41" s="99" t="s">
        <v>50</v>
      </c>
      <c r="B41" s="255"/>
      <c r="C41" s="261"/>
      <c r="D41" s="110"/>
      <c r="E41" s="110"/>
      <c r="F41" s="110"/>
      <c r="G41" s="110"/>
      <c r="H41" s="110"/>
      <c r="I41" s="110"/>
      <c r="J41" s="110"/>
      <c r="K41" s="105">
        <f t="shared" si="7"/>
        <v>0</v>
      </c>
      <c r="L41" s="105">
        <f t="shared" si="6"/>
        <v>0</v>
      </c>
      <c r="M41" s="105">
        <f t="shared" si="2"/>
        <v>0</v>
      </c>
      <c r="N41" s="110"/>
    </row>
    <row r="42" spans="1:14" ht="32.25" customHeight="1">
      <c r="A42" s="30" t="s">
        <v>48</v>
      </c>
      <c r="B42" s="255"/>
      <c r="C42" s="56" t="s">
        <v>47</v>
      </c>
      <c r="D42" s="1">
        <v>8</v>
      </c>
      <c r="E42" s="14"/>
      <c r="F42" s="14"/>
      <c r="G42" s="14"/>
      <c r="H42" s="14"/>
      <c r="I42" s="1">
        <v>2</v>
      </c>
      <c r="J42" s="1"/>
      <c r="K42" s="5">
        <f t="shared" si="7"/>
        <v>2</v>
      </c>
      <c r="L42" s="5">
        <f t="shared" si="6"/>
        <v>0</v>
      </c>
      <c r="M42" s="5">
        <f t="shared" si="2"/>
        <v>2</v>
      </c>
      <c r="N42" s="1"/>
    </row>
    <row r="43" spans="1:14" ht="46.5" customHeight="1">
      <c r="A43" s="30" t="s">
        <v>45</v>
      </c>
      <c r="B43" s="255"/>
      <c r="C43" s="236" t="s">
        <v>104</v>
      </c>
      <c r="D43" s="164"/>
      <c r="E43" s="14"/>
      <c r="F43" s="14"/>
      <c r="G43" s="14"/>
      <c r="H43" s="14"/>
      <c r="I43" s="1"/>
      <c r="J43" s="1"/>
      <c r="K43" s="5">
        <f t="shared" si="7"/>
        <v>0</v>
      </c>
      <c r="L43" s="5">
        <f t="shared" si="6"/>
        <v>0</v>
      </c>
      <c r="M43" s="5">
        <f t="shared" si="2"/>
        <v>0</v>
      </c>
      <c r="N43" s="1"/>
    </row>
    <row r="44" spans="1:14" ht="26.25" customHeight="1">
      <c r="A44" s="29" t="s">
        <v>105</v>
      </c>
      <c r="B44" s="255"/>
      <c r="C44" s="237"/>
      <c r="D44" s="259"/>
      <c r="E44" s="14"/>
      <c r="F44" s="14"/>
      <c r="G44" s="14"/>
      <c r="H44" s="14"/>
      <c r="I44" s="1"/>
      <c r="J44" s="1"/>
      <c r="K44" s="5">
        <f t="shared" si="7"/>
        <v>0</v>
      </c>
      <c r="L44" s="5">
        <f t="shared" si="6"/>
        <v>0</v>
      </c>
      <c r="M44" s="5">
        <f t="shared" si="2"/>
        <v>0</v>
      </c>
      <c r="N44" s="1"/>
    </row>
    <row r="45" spans="1:14" ht="25.5" customHeight="1">
      <c r="A45" s="254" t="s">
        <v>15</v>
      </c>
      <c r="B45" s="254"/>
      <c r="C45" s="254"/>
      <c r="D45" s="254"/>
      <c r="E45" s="254"/>
      <c r="F45" s="254"/>
      <c r="G45" s="254"/>
      <c r="H45" s="254"/>
      <c r="I45" s="254"/>
      <c r="J45" s="254"/>
      <c r="K45" s="93">
        <f>SUM(K7:K44)</f>
        <v>35</v>
      </c>
      <c r="L45" s="93">
        <f>SUM(L7:L44)</f>
        <v>147</v>
      </c>
      <c r="M45" s="93">
        <f>SUM(M7:M44)</f>
        <v>182</v>
      </c>
      <c r="N45" s="1"/>
    </row>
    <row r="46" spans="1:14" ht="25.5" customHeight="1">
      <c r="A46" s="232" t="s">
        <v>18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1"/>
    </row>
    <row r="47" spans="1:14" ht="25.5" customHeight="1">
      <c r="A47" s="233" t="s">
        <v>19</v>
      </c>
      <c r="B47" s="233"/>
      <c r="C47" s="233"/>
      <c r="D47" s="233"/>
      <c r="E47" s="233"/>
      <c r="F47" s="233"/>
      <c r="G47" s="233"/>
      <c r="H47" s="233"/>
      <c r="I47" s="233"/>
      <c r="J47" s="233"/>
      <c r="K47" s="94">
        <f>SUM(K7:K19)</f>
        <v>24</v>
      </c>
      <c r="L47" s="94">
        <f>SUM(L7:L19)</f>
        <v>103</v>
      </c>
      <c r="M47" s="94">
        <f>SUM(M7:M19)</f>
        <v>127</v>
      </c>
      <c r="N47" s="1"/>
    </row>
    <row r="48" spans="1:14" ht="25.5" customHeight="1">
      <c r="A48" s="234" t="s">
        <v>20</v>
      </c>
      <c r="B48" s="234"/>
      <c r="C48" s="234"/>
      <c r="D48" s="234"/>
      <c r="E48" s="234"/>
      <c r="F48" s="234"/>
      <c r="G48" s="234"/>
      <c r="H48" s="234"/>
      <c r="I48" s="234"/>
      <c r="J48" s="234"/>
      <c r="K48" s="95">
        <f>SUM(K20:K33)</f>
        <v>9</v>
      </c>
      <c r="L48" s="95">
        <f>SUM(L20:L33)</f>
        <v>44</v>
      </c>
      <c r="M48" s="95">
        <f>SUM(M20:M33)</f>
        <v>53</v>
      </c>
      <c r="N48" s="1"/>
    </row>
    <row r="49" spans="1:14" ht="25.5" customHeight="1">
      <c r="A49" s="235" t="s">
        <v>21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96">
        <f>SUM(K34:K44)</f>
        <v>2</v>
      </c>
      <c r="L49" s="96">
        <f>SUM(L34:L44)</f>
        <v>0</v>
      </c>
      <c r="M49" s="96">
        <f>SUM(M34:M44)</f>
        <v>2</v>
      </c>
      <c r="N49" s="1"/>
    </row>
    <row r="50" spans="1:14" ht="24.75" customHeight="1">
      <c r="A50" s="230" t="s">
        <v>22</v>
      </c>
      <c r="B50" s="230"/>
      <c r="C50" s="230"/>
      <c r="D50" s="230"/>
      <c r="E50" s="230"/>
      <c r="F50" s="230"/>
      <c r="G50" s="230"/>
      <c r="H50" s="230"/>
      <c r="I50" s="230"/>
      <c r="J50" s="230"/>
      <c r="K50" s="43">
        <f>SUM(K7:K11,K20:K23,K34:K36)</f>
        <v>7</v>
      </c>
      <c r="L50" s="43">
        <f>SUM(L7:L11,L20:L23,L34:L36)</f>
        <v>59</v>
      </c>
      <c r="M50" s="43">
        <f>SUM(M7:M11,M20:M23,M34:M36)</f>
        <v>66</v>
      </c>
      <c r="N50" s="1"/>
    </row>
    <row r="51" spans="1:14" ht="25.5" customHeight="1">
      <c r="A51" s="230" t="s">
        <v>23</v>
      </c>
      <c r="B51" s="230"/>
      <c r="C51" s="230"/>
      <c r="D51" s="230"/>
      <c r="E51" s="230"/>
      <c r="F51" s="230"/>
      <c r="G51" s="230"/>
      <c r="H51" s="230"/>
      <c r="I51" s="230"/>
      <c r="J51" s="230"/>
      <c r="K51" s="43">
        <f>SUM(K12:K16,K24:K29,K37:K41)</f>
        <v>26</v>
      </c>
      <c r="L51" s="43">
        <f>SUM(L12:L16,L24:L29,L37:L41)</f>
        <v>48</v>
      </c>
      <c r="M51" s="43">
        <f>SUM(M12:M16,M24:M29,M37:M41)</f>
        <v>74</v>
      </c>
      <c r="N51" s="1"/>
    </row>
    <row r="52" spans="1:14" ht="27.75" customHeight="1">
      <c r="A52" s="230" t="s">
        <v>24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43">
        <f>SUM(K17:K19,K32:K33,K42:K44)</f>
        <v>2</v>
      </c>
      <c r="L52" s="43">
        <f>SUM(L17:L19,L32:L33,L42:L44)</f>
        <v>40</v>
      </c>
      <c r="M52" s="43">
        <f>SUM(M17:M19,M32:M33,M42:M44)</f>
        <v>42</v>
      </c>
      <c r="N52" s="1"/>
    </row>
    <row r="53" spans="1:14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1"/>
    </row>
    <row r="54" spans="1:14" ht="12.75">
      <c r="A54" s="260" t="s">
        <v>117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1"/>
    </row>
    <row r="55" spans="1:13" ht="12.75">
      <c r="A55" s="134" t="s">
        <v>200</v>
      </c>
      <c r="B55" s="135" t="s">
        <v>201</v>
      </c>
      <c r="C55" s="135" t="s">
        <v>202</v>
      </c>
      <c r="D55" s="135">
        <v>3</v>
      </c>
      <c r="E55" s="135">
        <v>0</v>
      </c>
      <c r="F55" s="135">
        <v>3</v>
      </c>
      <c r="G55" s="136"/>
      <c r="H55"/>
      <c r="I55"/>
      <c r="J55"/>
      <c r="K55" s="137">
        <f aca="true" t="shared" si="8" ref="K55:L68">E55</f>
        <v>0</v>
      </c>
      <c r="L55" s="138">
        <f t="shared" si="8"/>
        <v>3</v>
      </c>
      <c r="M55" s="138">
        <f aca="true" t="shared" si="9" ref="M55:M73">SUM(K55:L55)</f>
        <v>3</v>
      </c>
    </row>
    <row r="56" spans="1:13" ht="12.75">
      <c r="A56" s="139" t="s">
        <v>203</v>
      </c>
      <c r="B56" s="135" t="s">
        <v>201</v>
      </c>
      <c r="C56" s="135" t="s">
        <v>11</v>
      </c>
      <c r="D56" s="135">
        <v>3</v>
      </c>
      <c r="E56" s="135">
        <v>0</v>
      </c>
      <c r="F56" s="135">
        <v>3</v>
      </c>
      <c r="G56" s="136"/>
      <c r="H56"/>
      <c r="I56"/>
      <c r="J56"/>
      <c r="K56" s="137">
        <f t="shared" si="8"/>
        <v>0</v>
      </c>
      <c r="L56" s="138">
        <f t="shared" si="8"/>
        <v>3</v>
      </c>
      <c r="M56" s="138">
        <f t="shared" si="9"/>
        <v>3</v>
      </c>
    </row>
    <row r="57" spans="1:13" ht="12.75">
      <c r="A57" s="139" t="s">
        <v>204</v>
      </c>
      <c r="B57" s="135" t="s">
        <v>201</v>
      </c>
      <c r="C57" s="135" t="s">
        <v>11</v>
      </c>
      <c r="D57" s="135">
        <v>3</v>
      </c>
      <c r="E57" s="135">
        <v>0</v>
      </c>
      <c r="F57" s="135">
        <v>3</v>
      </c>
      <c r="G57" s="136"/>
      <c r="H57"/>
      <c r="I57"/>
      <c r="J57"/>
      <c r="K57" s="137">
        <f t="shared" si="8"/>
        <v>0</v>
      </c>
      <c r="L57" s="138">
        <f t="shared" si="8"/>
        <v>3</v>
      </c>
      <c r="M57" s="138">
        <f t="shared" si="9"/>
        <v>3</v>
      </c>
    </row>
    <row r="58" spans="1:13" ht="12.75">
      <c r="A58" s="136" t="s">
        <v>205</v>
      </c>
      <c r="B58" s="135" t="s">
        <v>201</v>
      </c>
      <c r="C58" s="135" t="s">
        <v>11</v>
      </c>
      <c r="D58" s="135">
        <v>3</v>
      </c>
      <c r="E58" s="135">
        <v>0</v>
      </c>
      <c r="F58" s="135">
        <v>3</v>
      </c>
      <c r="G58" s="136"/>
      <c r="K58" s="137">
        <f t="shared" si="8"/>
        <v>0</v>
      </c>
      <c r="L58" s="138">
        <f t="shared" si="8"/>
        <v>3</v>
      </c>
      <c r="M58" s="138">
        <f t="shared" si="9"/>
        <v>3</v>
      </c>
    </row>
    <row r="59" spans="1:13" ht="12.75">
      <c r="A59" s="136" t="s">
        <v>206</v>
      </c>
      <c r="B59" s="135" t="s">
        <v>201</v>
      </c>
      <c r="C59" s="135" t="s">
        <v>11</v>
      </c>
      <c r="D59" s="135">
        <v>3</v>
      </c>
      <c r="E59" s="135">
        <v>0</v>
      </c>
      <c r="F59" s="135">
        <v>3</v>
      </c>
      <c r="G59" s="136"/>
      <c r="K59" s="137">
        <f t="shared" si="8"/>
        <v>0</v>
      </c>
      <c r="L59" s="138">
        <f t="shared" si="8"/>
        <v>3</v>
      </c>
      <c r="M59" s="138">
        <f t="shared" si="9"/>
        <v>3</v>
      </c>
    </row>
    <row r="60" spans="1:13" ht="12.75">
      <c r="A60" s="139" t="s">
        <v>207</v>
      </c>
      <c r="B60" s="140" t="s">
        <v>9</v>
      </c>
      <c r="C60" s="135" t="s">
        <v>208</v>
      </c>
      <c r="D60" s="135">
        <v>1</v>
      </c>
      <c r="E60" s="135">
        <v>0</v>
      </c>
      <c r="F60" s="135">
        <v>2</v>
      </c>
      <c r="G60" s="136"/>
      <c r="K60" s="137">
        <f t="shared" si="8"/>
        <v>0</v>
      </c>
      <c r="L60" s="138">
        <f t="shared" si="8"/>
        <v>2</v>
      </c>
      <c r="M60" s="138">
        <f t="shared" si="9"/>
        <v>2</v>
      </c>
    </row>
    <row r="61" spans="1:13" ht="12.75">
      <c r="A61" s="136" t="s">
        <v>127</v>
      </c>
      <c r="B61" s="141" t="s">
        <v>0</v>
      </c>
      <c r="C61" s="141" t="s">
        <v>13</v>
      </c>
      <c r="D61" s="141">
        <v>4</v>
      </c>
      <c r="E61" s="141">
        <v>0</v>
      </c>
      <c r="F61" s="141">
        <v>4</v>
      </c>
      <c r="G61" s="136"/>
      <c r="K61" s="137">
        <f t="shared" si="8"/>
        <v>0</v>
      </c>
      <c r="L61" s="138">
        <f t="shared" si="8"/>
        <v>4</v>
      </c>
      <c r="M61" s="138">
        <f t="shared" si="9"/>
        <v>4</v>
      </c>
    </row>
    <row r="62" spans="1:13" ht="12.75">
      <c r="A62" s="136" t="s">
        <v>128</v>
      </c>
      <c r="B62" s="141" t="s">
        <v>0</v>
      </c>
      <c r="C62" s="141" t="s">
        <v>11</v>
      </c>
      <c r="D62" s="141">
        <v>5</v>
      </c>
      <c r="E62" s="141">
        <v>0</v>
      </c>
      <c r="F62" s="141">
        <v>5</v>
      </c>
      <c r="G62" s="136"/>
      <c r="K62" s="137">
        <f t="shared" si="8"/>
        <v>0</v>
      </c>
      <c r="L62" s="138">
        <f t="shared" si="8"/>
        <v>5</v>
      </c>
      <c r="M62" s="138">
        <f t="shared" si="9"/>
        <v>5</v>
      </c>
    </row>
    <row r="63" spans="1:13" ht="12.75">
      <c r="A63" s="136" t="s">
        <v>129</v>
      </c>
      <c r="B63" s="141" t="s">
        <v>0</v>
      </c>
      <c r="C63" s="141" t="s">
        <v>10</v>
      </c>
      <c r="D63" s="141">
        <v>5</v>
      </c>
      <c r="E63" s="141">
        <v>0</v>
      </c>
      <c r="F63" s="141">
        <v>5</v>
      </c>
      <c r="G63" s="136"/>
      <c r="K63" s="137">
        <f t="shared" si="8"/>
        <v>0</v>
      </c>
      <c r="L63" s="138">
        <f t="shared" si="8"/>
        <v>5</v>
      </c>
      <c r="M63" s="138">
        <f t="shared" si="9"/>
        <v>5</v>
      </c>
    </row>
    <row r="64" spans="1:13" ht="12.75">
      <c r="A64" s="136" t="s">
        <v>130</v>
      </c>
      <c r="B64" s="141" t="s">
        <v>0</v>
      </c>
      <c r="C64" s="141" t="s">
        <v>10</v>
      </c>
      <c r="D64" s="141">
        <v>5</v>
      </c>
      <c r="E64" s="141">
        <v>0</v>
      </c>
      <c r="F64" s="141">
        <v>2</v>
      </c>
      <c r="G64" s="136"/>
      <c r="K64" s="137">
        <f t="shared" si="8"/>
        <v>0</v>
      </c>
      <c r="L64" s="138">
        <f t="shared" si="8"/>
        <v>2</v>
      </c>
      <c r="M64" s="138">
        <f t="shared" si="9"/>
        <v>2</v>
      </c>
    </row>
    <row r="65" spans="1:13" ht="12.75">
      <c r="A65" s="136" t="s">
        <v>121</v>
      </c>
      <c r="B65" s="141" t="s">
        <v>0</v>
      </c>
      <c r="C65" s="141" t="s">
        <v>11</v>
      </c>
      <c r="D65" s="141">
        <v>5</v>
      </c>
      <c r="E65" s="141">
        <v>5</v>
      </c>
      <c r="F65" s="141"/>
      <c r="G65" s="136"/>
      <c r="K65" s="137">
        <f t="shared" si="8"/>
        <v>5</v>
      </c>
      <c r="L65" s="138">
        <f t="shared" si="8"/>
        <v>0</v>
      </c>
      <c r="M65" s="138">
        <f t="shared" si="9"/>
        <v>5</v>
      </c>
    </row>
    <row r="66" spans="1:13" ht="12.75">
      <c r="A66" s="136" t="s">
        <v>122</v>
      </c>
      <c r="B66" s="141" t="s">
        <v>0</v>
      </c>
      <c r="C66" s="141" t="s">
        <v>11</v>
      </c>
      <c r="D66" s="141">
        <v>5</v>
      </c>
      <c r="E66" s="141">
        <v>0</v>
      </c>
      <c r="F66" s="141">
        <v>5</v>
      </c>
      <c r="G66" s="136"/>
      <c r="K66" s="137">
        <f t="shared" si="8"/>
        <v>0</v>
      </c>
      <c r="L66" s="138">
        <f t="shared" si="8"/>
        <v>5</v>
      </c>
      <c r="M66" s="138">
        <f t="shared" si="9"/>
        <v>5</v>
      </c>
    </row>
    <row r="67" spans="1:13" ht="12.75">
      <c r="A67" s="136" t="s">
        <v>118</v>
      </c>
      <c r="B67" s="141" t="s">
        <v>0</v>
      </c>
      <c r="C67" s="141" t="s">
        <v>11</v>
      </c>
      <c r="D67" s="141">
        <v>4</v>
      </c>
      <c r="E67" s="141">
        <v>4</v>
      </c>
      <c r="F67" s="141"/>
      <c r="G67" s="136"/>
      <c r="K67" s="137">
        <f t="shared" si="8"/>
        <v>4</v>
      </c>
      <c r="L67" s="138">
        <f t="shared" si="8"/>
        <v>0</v>
      </c>
      <c r="M67" s="138">
        <f t="shared" si="9"/>
        <v>4</v>
      </c>
    </row>
    <row r="68" spans="1:13" ht="12.75">
      <c r="A68" s="136" t="s">
        <v>119</v>
      </c>
      <c r="B68" s="141" t="s">
        <v>0</v>
      </c>
      <c r="C68" s="141" t="s">
        <v>11</v>
      </c>
      <c r="D68" s="141">
        <v>4</v>
      </c>
      <c r="E68" s="141">
        <v>4</v>
      </c>
      <c r="F68" s="141"/>
      <c r="G68" s="136"/>
      <c r="H68"/>
      <c r="I68"/>
      <c r="J68"/>
      <c r="K68" s="137">
        <f t="shared" si="8"/>
        <v>4</v>
      </c>
      <c r="L68" s="138">
        <f t="shared" si="8"/>
        <v>0</v>
      </c>
      <c r="M68" s="138">
        <f t="shared" si="9"/>
        <v>4</v>
      </c>
    </row>
    <row r="69" spans="1:13" ht="12.75">
      <c r="A69" s="136" t="s">
        <v>123</v>
      </c>
      <c r="B69" s="141" t="s">
        <v>1</v>
      </c>
      <c r="C69" s="141" t="s">
        <v>13</v>
      </c>
      <c r="D69" s="141">
        <v>5</v>
      </c>
      <c r="E69" s="141"/>
      <c r="F69" s="141"/>
      <c r="G69" s="136">
        <v>0</v>
      </c>
      <c r="H69" s="141">
        <v>5</v>
      </c>
      <c r="I69"/>
      <c r="J69"/>
      <c r="K69" s="137">
        <f aca="true" t="shared" si="10" ref="K69:L71">G69</f>
        <v>0</v>
      </c>
      <c r="L69" s="138">
        <f t="shared" si="10"/>
        <v>5</v>
      </c>
      <c r="M69" s="138">
        <f t="shared" si="9"/>
        <v>5</v>
      </c>
    </row>
    <row r="70" spans="1:13" ht="12.75">
      <c r="A70" s="136" t="s">
        <v>120</v>
      </c>
      <c r="B70" s="141" t="s">
        <v>1</v>
      </c>
      <c r="C70" s="141" t="s">
        <v>13</v>
      </c>
      <c r="D70" s="141">
        <v>4</v>
      </c>
      <c r="E70" s="141"/>
      <c r="F70" s="141"/>
      <c r="G70" s="136">
        <v>4</v>
      </c>
      <c r="H70" s="141">
        <v>0</v>
      </c>
      <c r="I70"/>
      <c r="J70"/>
      <c r="K70" s="137">
        <f t="shared" si="10"/>
        <v>4</v>
      </c>
      <c r="L70" s="138">
        <f t="shared" si="10"/>
        <v>0</v>
      </c>
      <c r="M70" s="138">
        <f t="shared" si="9"/>
        <v>4</v>
      </c>
    </row>
    <row r="71" spans="1:13" ht="12.75">
      <c r="A71" s="139" t="s">
        <v>209</v>
      </c>
      <c r="B71" s="140" t="s">
        <v>210</v>
      </c>
      <c r="C71" s="135" t="s">
        <v>13</v>
      </c>
      <c r="D71" s="135">
        <v>3</v>
      </c>
      <c r="E71" s="135"/>
      <c r="F71" s="135"/>
      <c r="G71" s="136">
        <v>0</v>
      </c>
      <c r="H71" s="135">
        <v>3</v>
      </c>
      <c r="I71"/>
      <c r="J71"/>
      <c r="K71" s="137">
        <f t="shared" si="10"/>
        <v>0</v>
      </c>
      <c r="L71" s="138">
        <f t="shared" si="10"/>
        <v>3</v>
      </c>
      <c r="M71" s="138">
        <f t="shared" si="9"/>
        <v>3</v>
      </c>
    </row>
    <row r="72" spans="1:13" ht="12.75">
      <c r="A72" s="136" t="s">
        <v>124</v>
      </c>
      <c r="B72" s="141" t="s">
        <v>2</v>
      </c>
      <c r="C72" s="141" t="s">
        <v>125</v>
      </c>
      <c r="D72" s="141">
        <v>2</v>
      </c>
      <c r="E72" s="141">
        <v>2</v>
      </c>
      <c r="F72" s="141"/>
      <c r="G72" s="136"/>
      <c r="H72"/>
      <c r="I72">
        <v>2</v>
      </c>
      <c r="J72">
        <v>0</v>
      </c>
      <c r="K72" s="137">
        <f>I72</f>
        <v>2</v>
      </c>
      <c r="L72" s="138">
        <f>J72</f>
        <v>0</v>
      </c>
      <c r="M72" s="138">
        <f t="shared" si="9"/>
        <v>2</v>
      </c>
    </row>
    <row r="73" spans="1:13" ht="12.75">
      <c r="A73" s="136" t="s">
        <v>126</v>
      </c>
      <c r="B73" s="141" t="s">
        <v>2</v>
      </c>
      <c r="C73" s="141" t="s">
        <v>125</v>
      </c>
      <c r="D73" s="141">
        <v>2</v>
      </c>
      <c r="E73" s="141">
        <v>2</v>
      </c>
      <c r="F73" s="141"/>
      <c r="G73" s="136"/>
      <c r="H73"/>
      <c r="I73">
        <v>2</v>
      </c>
      <c r="J73">
        <v>0</v>
      </c>
      <c r="K73" s="137">
        <f>I73</f>
        <v>2</v>
      </c>
      <c r="L73" s="138">
        <f>J73</f>
        <v>0</v>
      </c>
      <c r="M73" s="138">
        <f t="shared" si="9"/>
        <v>2</v>
      </c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8">
      <c r="A75"/>
      <c r="B75"/>
      <c r="C75"/>
      <c r="D75"/>
      <c r="E75"/>
      <c r="F75"/>
      <c r="G75"/>
      <c r="H75"/>
      <c r="I75"/>
      <c r="J75"/>
      <c r="K75"/>
      <c r="L75"/>
      <c r="M75" s="133">
        <f>SUM(M55:M73)</f>
        <v>67</v>
      </c>
    </row>
  </sheetData>
  <sheetProtection/>
  <mergeCells count="44">
    <mergeCell ref="A45:J45"/>
    <mergeCell ref="C27:C29"/>
    <mergeCell ref="C7:C11"/>
    <mergeCell ref="C12:C14"/>
    <mergeCell ref="C15:C16"/>
    <mergeCell ref="C18:C19"/>
    <mergeCell ref="C30:C31"/>
    <mergeCell ref="C43:C44"/>
    <mergeCell ref="B20:B33"/>
    <mergeCell ref="C20:C23"/>
    <mergeCell ref="A51:J51"/>
    <mergeCell ref="A52:J52"/>
    <mergeCell ref="A46:M46"/>
    <mergeCell ref="A47:J47"/>
    <mergeCell ref="A48:J48"/>
    <mergeCell ref="A49:J49"/>
    <mergeCell ref="A50:J50"/>
    <mergeCell ref="K5:L5"/>
    <mergeCell ref="E6:J6"/>
    <mergeCell ref="M6:N6"/>
    <mergeCell ref="D4:D5"/>
    <mergeCell ref="K4:M4"/>
    <mergeCell ref="E4:F4"/>
    <mergeCell ref="G4:H4"/>
    <mergeCell ref="I4:J4"/>
    <mergeCell ref="A1:M1"/>
    <mergeCell ref="A2:M2"/>
    <mergeCell ref="A3:M3"/>
    <mergeCell ref="B4:C4"/>
    <mergeCell ref="B5:C5"/>
    <mergeCell ref="D7:D11"/>
    <mergeCell ref="D12:D14"/>
    <mergeCell ref="D18:D19"/>
    <mergeCell ref="B7:B19"/>
    <mergeCell ref="D20:D23"/>
    <mergeCell ref="D27:D28"/>
    <mergeCell ref="D43:D44"/>
    <mergeCell ref="A54:M54"/>
    <mergeCell ref="B34:B44"/>
    <mergeCell ref="C34:C36"/>
    <mergeCell ref="C37:C39"/>
    <mergeCell ref="C40:C41"/>
    <mergeCell ref="C32:C33"/>
    <mergeCell ref="C24:C26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Footer>&amp;C&amp;A&amp;RΣελίδα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Γυμνασίων 2008-09</dc:title>
  <dc:subject/>
  <dc:creator>Φωτεινή Τσιάμπα - ΠΕ04</dc:creator>
  <cp:keywords/>
  <dc:description/>
  <cp:lastModifiedBy>E.K.Φ.Ε</cp:lastModifiedBy>
  <cp:lastPrinted>2012-05-09T07:10:35Z</cp:lastPrinted>
  <dcterms:created xsi:type="dcterms:W3CDTF">2004-12-16T09:29:43Z</dcterms:created>
  <dcterms:modified xsi:type="dcterms:W3CDTF">2014-12-01T10:12:38Z</dcterms:modified>
  <cp:category/>
  <cp:version/>
  <cp:contentType/>
  <cp:contentStatus/>
</cp:coreProperties>
</file>